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40" yWindow="65431" windowWidth="9765" windowHeight="7650" activeTab="0"/>
  </bookViews>
  <sheets>
    <sheet name="Лист1" sheetId="1" r:id="rId1"/>
  </sheets>
  <definedNames>
    <definedName name="_xlnm._FilterDatabase" localSheetId="0" hidden="1">'Лист1'!$H$24:$I$112</definedName>
    <definedName name="_xlnm.Print_Area" localSheetId="0">'Лист1'!$A$3:$I$112</definedName>
  </definedNames>
  <calcPr fullCalcOnLoad="1"/>
</workbook>
</file>

<file path=xl/sharedStrings.xml><?xml version="1.0" encoding="utf-8"?>
<sst xmlns="http://schemas.openxmlformats.org/spreadsheetml/2006/main" count="246" uniqueCount="144">
  <si>
    <t>E-mail:</t>
  </si>
  <si>
    <t>Телефон:</t>
  </si>
  <si>
    <t>Адрес:</t>
  </si>
  <si>
    <t>№</t>
  </si>
  <si>
    <t>Наложенный платеж</t>
  </si>
  <si>
    <t>Банковский перевод</t>
  </si>
  <si>
    <t>Яндекс деньги</t>
  </si>
  <si>
    <t>Наличные деньги</t>
  </si>
  <si>
    <t>почтой</t>
  </si>
  <si>
    <t>курьер (в пределах города Екатеринбурга)</t>
  </si>
  <si>
    <t>приехать лично (в городе Екатеринбурге)</t>
  </si>
  <si>
    <r>
      <t>Способ оплаты ( 0</t>
    </r>
    <r>
      <rPr>
        <sz val="9"/>
        <rFont val="Arial Cyr"/>
        <family val="0"/>
      </rPr>
      <t xml:space="preserve"> заменить на</t>
    </r>
    <r>
      <rPr>
        <b/>
        <sz val="9"/>
        <rFont val="Arial Cyr"/>
        <family val="0"/>
      </rPr>
      <t xml:space="preserve"> 1 или да):</t>
    </r>
  </si>
  <si>
    <r>
      <t>Способ  доставки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( 0 заменить на 1 или да):</t>
    </r>
  </si>
  <si>
    <t>ФИО:</t>
  </si>
  <si>
    <t>Данные получателя:</t>
  </si>
  <si>
    <t>«В Ушко» капли ушные</t>
  </si>
  <si>
    <t>«Ромашка» средство для умывания</t>
  </si>
  <si>
    <t>«Череда» средство для ванн</t>
  </si>
  <si>
    <t>«Чистотел» средство для ванн</t>
  </si>
  <si>
    <t>ИНСТРУКЦИЯ ПО ЗАПОЛНЕНИЮ ЗАКАЗА:</t>
  </si>
  <si>
    <t>Заполните количество заказываемой продукции.</t>
  </si>
  <si>
    <r>
      <t xml:space="preserve">Скачайте свежий бланк по этой ссылке: </t>
    </r>
    <r>
      <rPr>
        <u val="single"/>
        <sz val="10"/>
        <color indexed="12"/>
        <rFont val="Arial Cyr"/>
        <family val="0"/>
      </rPr>
      <t>http://kedrmaslo.narod.ru/Blank_zakaza_Radograd.xls</t>
    </r>
  </si>
  <si>
    <r>
      <t xml:space="preserve">Заполненный бланк отправляйте на почту </t>
    </r>
    <r>
      <rPr>
        <u val="single"/>
        <sz val="10"/>
        <color indexed="12"/>
        <rFont val="Arial Cyr"/>
        <family val="0"/>
      </rPr>
      <t>kedrmaslo@yandex.ru</t>
    </r>
  </si>
  <si>
    <t>Наименование продукции</t>
  </si>
  <si>
    <t>Объем/Вес</t>
  </si>
  <si>
    <t>Кол-во</t>
  </si>
  <si>
    <t>Информация по статусу заказа: kedrmaslo@yandex.ru
Консультация по продукции: тел. (343)319-54-94, info.kedrmaslo@yandex.ru, ВК: vk.com/kedrmaslo
По другим вопросам обращайтесь к своему менеджеру!</t>
  </si>
  <si>
    <t>мл</t>
  </si>
  <si>
    <t>л</t>
  </si>
  <si>
    <t>гр</t>
  </si>
  <si>
    <t>шт</t>
  </si>
  <si>
    <t>«Веста» масло косметическое</t>
  </si>
  <si>
    <t>«Забота» масло суставное</t>
  </si>
  <si>
    <t xml:space="preserve"> «Для макушки» масло для волосяной луковицы</t>
  </si>
  <si>
    <t>«Кедровый анти-гриппин» живица кедра 25%</t>
  </si>
  <si>
    <t>Иван-чай №1 классический</t>
  </si>
  <si>
    <t>Иван-чай №2 с манжеткой</t>
  </si>
  <si>
    <t>Иван-чай №3 с таволгой и зверобоем</t>
  </si>
  <si>
    <t xml:space="preserve"> Кусочек кедра - кулон</t>
  </si>
  <si>
    <t>Цена (руб)</t>
  </si>
  <si>
    <t>Сумма (руб)</t>
  </si>
  <si>
    <t>Цена со скидк</t>
  </si>
  <si>
    <t>Пасп/ИНН</t>
  </si>
  <si>
    <t>Итого без скидки:</t>
  </si>
  <si>
    <t>Сумма заказа:</t>
  </si>
  <si>
    <t>СЕРТИФИКАТЫ</t>
  </si>
  <si>
    <t>комплект</t>
  </si>
  <si>
    <t>БРОШЮРЫ</t>
  </si>
  <si>
    <t>Отправка заказа происходит в течение 3-5 рабочих дней после поступления оплаты (при большом количестве заказов возможна задержка). Дни отправки: вторник, пятница. При заказе самовывозом дождитесь уведомления о готовности.</t>
  </si>
  <si>
    <t>Заполните "шапку":
- откуда Вы о нас узнали (при первом заказе)
- дату оформления заказа
- данные по заказчику и получателю. Заказчик: ответственный за заказ и оплату. Получатель: ФИО или название организации-получателя посылки. При отправке транспортной компанией заполните паспортные данные получателя, либо ИНН организации
- способ оплаты и способ доставки продукции</t>
  </si>
  <si>
    <t>Убедитесь, что Вы заполняете актуальный бланк заказа.</t>
  </si>
  <si>
    <r>
      <t xml:space="preserve">Обработка заявок производится в рабочие дни с 9 до 18ч. После поступления заказа (в течение 1-2 рабочих дней) мы отправим уведомление о приёме заявки. Затем, по готовности, отправим счёт на оплату, исходя из наличии продукции на складе. Если какой-то продукции не оказалась, но она Вам необходима </t>
    </r>
    <r>
      <rPr>
        <sz val="10"/>
        <rFont val="Calibri"/>
        <family val="2"/>
      </rPr>
      <t>–</t>
    </r>
    <r>
      <rPr>
        <sz val="10"/>
        <rFont val="Arial Cyr"/>
        <family val="0"/>
      </rPr>
      <t xml:space="preserve"> напишите, и мы сориентируем о возможности и сроках её изготовления.</t>
    </r>
  </si>
  <si>
    <t>Таблица скидок</t>
  </si>
  <si>
    <t>от 40000 рублей</t>
  </si>
  <si>
    <t>СКИДКИ:</t>
  </si>
  <si>
    <t>укажите дату заказа</t>
  </si>
  <si>
    <t>ФИО / Наименование организации</t>
  </si>
  <si>
    <r>
      <t xml:space="preserve">при отправке </t>
    </r>
    <r>
      <rPr>
        <b/>
        <sz val="9"/>
        <rFont val="Arial Cyr"/>
        <family val="0"/>
      </rPr>
      <t>транспортной компанией</t>
    </r>
    <r>
      <rPr>
        <sz val="9"/>
        <rFont val="Arial Cyr"/>
        <family val="0"/>
      </rPr>
      <t xml:space="preserve"> - паспортные данные получателя / ИНН организации</t>
    </r>
  </si>
  <si>
    <r>
      <t xml:space="preserve">для </t>
    </r>
    <r>
      <rPr>
        <b/>
        <sz val="9"/>
        <rFont val="Arial Cyr"/>
        <family val="0"/>
      </rPr>
      <t>почтового отправления</t>
    </r>
    <r>
      <rPr>
        <sz val="9"/>
        <rFont val="Arial Cyr"/>
        <family val="0"/>
      </rPr>
      <t xml:space="preserve"> - адрес доставки с индексом; для </t>
    </r>
    <r>
      <rPr>
        <b/>
        <sz val="9"/>
        <rFont val="Arial Cyr"/>
        <family val="0"/>
      </rPr>
      <t>транспортной компании</t>
    </r>
    <r>
      <rPr>
        <sz val="9"/>
        <rFont val="Arial Cyr"/>
        <family val="0"/>
      </rPr>
      <t xml:space="preserve"> - пункт назначения</t>
    </r>
  </si>
  <si>
    <t>от   7000 до 10000 рублей</t>
  </si>
  <si>
    <t xml:space="preserve">от 10000 до 15000 рублей </t>
  </si>
  <si>
    <t>от 15000 до 20000 рублей</t>
  </si>
  <si>
    <t>от 20000 до 30000 рублей</t>
  </si>
  <si>
    <t>от 30000 до 40000 рублей</t>
  </si>
  <si>
    <t>«Тунга» эликсир</t>
  </si>
  <si>
    <t>«Целитель» живица кедра 30%</t>
  </si>
  <si>
    <t>«Жива» чистка для женщин</t>
  </si>
  <si>
    <t xml:space="preserve">«Добрыня» чистка для мужчин </t>
  </si>
  <si>
    <t>«Чудесная» зубная паста</t>
  </si>
  <si>
    <t>«Хвойка» средство для ванн</t>
  </si>
  <si>
    <t>«Чистюля» натуральное чистящее средство</t>
  </si>
  <si>
    <t>«Янтарик» мыло живичное</t>
  </si>
  <si>
    <t>«Счастливый носик» капли для носа</t>
  </si>
  <si>
    <t>«Волшебная Капля» универсальное средство</t>
  </si>
  <si>
    <t>укажите наименование и терминал</t>
  </si>
  <si>
    <t>инструкция по заполнению бланка см. внизу</t>
  </si>
  <si>
    <t xml:space="preserve">                                                             Дата оформления заказа:</t>
  </si>
  <si>
    <t>Данные заказчика:</t>
  </si>
  <si>
    <t>При заказе на сумму от 5000  до 7000 рублей</t>
  </si>
  <si>
    <r>
      <t>Минимальная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сумма</t>
    </r>
    <r>
      <rPr>
        <sz val="10"/>
        <rFont val="Arial Cyr"/>
        <family val="0"/>
      </rPr>
      <t xml:space="preserve"> заказа - </t>
    </r>
    <r>
      <rPr>
        <b/>
        <sz val="10"/>
        <rFont val="Arial Cyr"/>
        <family val="0"/>
      </rPr>
      <t>2000</t>
    </r>
    <r>
      <rPr>
        <sz val="10"/>
        <rFont val="Arial Cyr"/>
        <family val="0"/>
      </rPr>
      <t>руб.</t>
    </r>
  </si>
  <si>
    <r>
      <t xml:space="preserve">Скидки действуют при заказе на сумму </t>
    </r>
    <r>
      <rPr>
        <b/>
        <sz val="10"/>
        <rFont val="Arial Cyr"/>
        <family val="0"/>
      </rPr>
      <t>от 5000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>.</t>
    </r>
  </si>
  <si>
    <t>новое</t>
  </si>
  <si>
    <r>
      <t>Ваша скидка</t>
    </r>
    <r>
      <rPr>
        <sz val="10"/>
        <rFont val="Arial Cyr"/>
        <family val="0"/>
      </rPr>
      <t>:</t>
    </r>
  </si>
  <si>
    <t>за сохранность груза силами ТК или почтой России наша компания ответственности не несёт.</t>
  </si>
  <si>
    <t>Скидка является накопительной и учитывает активность клиента за предыдущие два месяца.</t>
  </si>
  <si>
    <t>При расчёте скидки к сумме поступившего заказа прибавляется сумма заказов за последние два месяца,</t>
  </si>
  <si>
    <t>предшествующих текущей дате заказа (если такие отгрузки были).</t>
  </si>
  <si>
    <t xml:space="preserve">При этом в накопительный объем учитываются заказы только от 5000 руб. </t>
  </si>
  <si>
    <t>Кедровая аптека</t>
  </si>
  <si>
    <t>Дары кедра</t>
  </si>
  <si>
    <t>«Млада» мазь для полноценного ухода за кожей</t>
  </si>
  <si>
    <t>«Огонек» мазь для ног, суставов и позвоночника</t>
  </si>
  <si>
    <t>Иван-чай №4 с сагаан-дайлёй</t>
  </si>
  <si>
    <t>Иван-чай №5 с берёзовым листом</t>
  </si>
  <si>
    <t>Иван-чай №6 с чабрецом</t>
  </si>
  <si>
    <t>«Кедровый спас» масло кедровое сыродавленное</t>
  </si>
  <si>
    <t>«Макошь» масло кедровое ручная чистка ореха</t>
  </si>
  <si>
    <t xml:space="preserve">«Орешковое» масло грецкого ореха </t>
  </si>
  <si>
    <t xml:space="preserve">«Солнечное» масло подсолнуховое </t>
  </si>
  <si>
    <t>Натуральная косметика</t>
  </si>
  <si>
    <t>Натуральные бальзамы для губ</t>
  </si>
  <si>
    <t xml:space="preserve">«Живичный» бальзам для губ </t>
  </si>
  <si>
    <t xml:space="preserve">«Медовые уста» бальзам для губ </t>
  </si>
  <si>
    <t xml:space="preserve">«Росинка» бальзам для губ </t>
  </si>
  <si>
    <t xml:space="preserve">«Сибирская чистка» живица кедра 10% </t>
  </si>
  <si>
    <t xml:space="preserve">«Сибирская чистка» живица кедра 15% </t>
  </si>
  <si>
    <t>«Кедровый спас живица 5%» масло кедровое с доб. живицы кедра 5%</t>
  </si>
  <si>
    <t>«Телохранитель» бальзам живичный</t>
  </si>
  <si>
    <t>«Эликсир Молодости» эликсир живичный</t>
  </si>
  <si>
    <t>«Духобор» эликсир здоровья</t>
  </si>
  <si>
    <t>«Кедровая Витаминка»</t>
  </si>
  <si>
    <t>Полезное питание</t>
  </si>
  <si>
    <t>"Жимка" жмых кедрового ореха</t>
  </si>
  <si>
    <t xml:space="preserve">«Сыто» жмых подсолнечника </t>
  </si>
  <si>
    <t xml:space="preserve">«Урал» кедровый напиток </t>
  </si>
  <si>
    <t xml:space="preserve">«Родовая сила» медово-масляная композиция </t>
  </si>
  <si>
    <t xml:space="preserve">«Вкусное решение» мёд с живицей </t>
  </si>
  <si>
    <t>Изделия из кедровой древесины</t>
  </si>
  <si>
    <t>Подушки из кедровой стружки</t>
  </si>
  <si>
    <t>«Соня» кедровая эко-подушка 40х40см</t>
  </si>
  <si>
    <t>«Соня» кедровая эко-подушка 50х70см</t>
  </si>
  <si>
    <t>Натуральные средства для ванны, душа и бани</t>
  </si>
  <si>
    <t>«Банные радости» уход за кожей</t>
  </si>
  <si>
    <t>Уход за полостью рта</t>
  </si>
  <si>
    <t xml:space="preserve">«Чудесная+» зубная паста </t>
  </si>
  <si>
    <t xml:space="preserve">«Фенхель» зубной порошок </t>
  </si>
  <si>
    <t>«Свежесть» элексир для полости рта</t>
  </si>
  <si>
    <t>Натуральные моющие средства</t>
  </si>
  <si>
    <t>«Золушка» натуральное моющее средство</t>
  </si>
  <si>
    <t>Чаи и травы</t>
  </si>
  <si>
    <t>Сагаан-дайля</t>
  </si>
  <si>
    <t>«Ладушка» мазь универсальная</t>
  </si>
  <si>
    <t>«Царевич» моющее средство для волос (вместо шампуня)</t>
  </si>
  <si>
    <t xml:space="preserve"> «Хрусталик» кедровые капли для глаз</t>
  </si>
  <si>
    <t xml:space="preserve"> Масла холодного отжима</t>
  </si>
  <si>
    <t>жёсткая упаковка (обрешётка в ТК)</t>
  </si>
  <si>
    <t>транспортной компанией (вписать нужную_________)</t>
  </si>
  <si>
    <t>Шишка семянная</t>
  </si>
  <si>
    <t>временно нет в наличии</t>
  </si>
  <si>
    <t>Каталог продукции "ЛадоЯр"</t>
  </si>
  <si>
    <t xml:space="preserve">       Дата оформления заказа:</t>
  </si>
  <si>
    <t>Напишите здесь, откуда Вы о нас узнали: для нас это важно</t>
  </si>
  <si>
    <t>предложение ограниченно</t>
  </si>
  <si>
    <t>КМ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</si>
</sst>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000"/>
    <numFmt numFmtId="174" formatCode="[$-FC19]d\ mmmm\ yyyy\ &quot;г.&quot;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 Cyr"/>
      <family val="0"/>
    </font>
    <font>
      <sz val="10"/>
      <color indexed="12"/>
      <name val="Arial Cyr"/>
      <family val="0"/>
    </font>
    <font>
      <b/>
      <sz val="10"/>
      <color indexed="17"/>
      <name val="Arial Cyr"/>
      <family val="0"/>
    </font>
    <font>
      <sz val="9"/>
      <color indexed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u val="single"/>
      <sz val="9"/>
      <name val="Arial Cyr"/>
      <family val="0"/>
    </font>
    <font>
      <sz val="10"/>
      <name val="Calibri"/>
      <family val="2"/>
    </font>
    <font>
      <b/>
      <sz val="10"/>
      <color indexed="30"/>
      <name val="Arial Cyr"/>
      <family val="0"/>
    </font>
    <font>
      <u val="single"/>
      <sz val="10"/>
      <name val="Arial Cyr"/>
      <family val="0"/>
    </font>
    <font>
      <b/>
      <sz val="11"/>
      <color indexed="10"/>
      <name val="Arial Cyr"/>
      <family val="0"/>
    </font>
    <font>
      <b/>
      <sz val="9"/>
      <color indexed="17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2"/>
      <name val="Arial Cy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9"/>
      <color indexed="8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8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53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Alignment="1">
      <alignment horizontal="right"/>
    </xf>
    <xf numFmtId="3" fontId="3" fillId="33" borderId="0" xfId="0" applyNumberFormat="1" applyFont="1" applyFill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6" fillId="0" borderId="0" xfId="42" applyFont="1" applyBorder="1" applyAlignment="1" applyProtection="1">
      <alignment horizontal="left"/>
      <protection/>
    </xf>
    <xf numFmtId="49" fontId="5" fillId="0" borderId="0" xfId="0" applyNumberFormat="1" applyFont="1" applyBorder="1" applyAlignment="1">
      <alignment horizontal="left"/>
    </xf>
    <xf numFmtId="173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4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35" borderId="0" xfId="0" applyFill="1" applyAlignment="1">
      <alignment/>
    </xf>
    <xf numFmtId="0" fontId="5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0" fillId="34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7" fillId="0" borderId="0" xfId="53" applyFont="1" applyFill="1" applyBorder="1" applyAlignment="1">
      <alignment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2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8" fillId="0" borderId="0" xfId="53" applyFont="1" applyFill="1" applyBorder="1" applyAlignment="1">
      <alignment/>
      <protection/>
    </xf>
    <xf numFmtId="0" fontId="29" fillId="0" borderId="0" xfId="53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31" fillId="0" borderId="13" xfId="0" applyFont="1" applyBorder="1" applyAlignment="1">
      <alignment/>
    </xf>
    <xf numFmtId="0" fontId="32" fillId="36" borderId="15" xfId="0" applyFont="1" applyFill="1" applyBorder="1" applyAlignment="1">
      <alignment horizontal="right" vertical="center"/>
    </xf>
    <xf numFmtId="0" fontId="32" fillId="36" borderId="16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6" xfId="0" applyFont="1" applyFill="1" applyBorder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32" fillId="36" borderId="15" xfId="0" applyFont="1" applyFill="1" applyBorder="1" applyAlignment="1">
      <alignment horizontal="right"/>
    </xf>
    <xf numFmtId="0" fontId="32" fillId="36" borderId="16" xfId="0" applyFont="1" applyFill="1" applyBorder="1" applyAlignment="1">
      <alignment horizontal="left"/>
    </xf>
    <xf numFmtId="0" fontId="32" fillId="0" borderId="16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2" fillId="36" borderId="17" xfId="0" applyFont="1" applyFill="1" applyBorder="1" applyAlignment="1">
      <alignment horizontal="right"/>
    </xf>
    <xf numFmtId="0" fontId="32" fillId="36" borderId="18" xfId="0" applyFont="1" applyFill="1" applyBorder="1" applyAlignment="1">
      <alignment horizontal="left"/>
    </xf>
    <xf numFmtId="0" fontId="32" fillId="0" borderId="16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8" fillId="0" borderId="16" xfId="53" applyFont="1" applyFill="1" applyBorder="1" applyAlignment="1">
      <alignment horizontal="center"/>
      <protection/>
    </xf>
    <xf numFmtId="0" fontId="32" fillId="34" borderId="13" xfId="0" applyNumberFormat="1" applyFont="1" applyFill="1" applyBorder="1" applyAlignment="1">
      <alignment/>
    </xf>
    <xf numFmtId="0" fontId="32" fillId="34" borderId="16" xfId="0" applyFont="1" applyFill="1" applyBorder="1" applyAlignment="1">
      <alignment/>
    </xf>
    <xf numFmtId="0" fontId="32" fillId="34" borderId="13" xfId="0" applyNumberFormat="1" applyFont="1" applyFill="1" applyBorder="1" applyAlignment="1">
      <alignment vertical="center"/>
    </xf>
    <xf numFmtId="0" fontId="32" fillId="34" borderId="13" xfId="0" applyNumberFormat="1" applyFont="1" applyFill="1" applyBorder="1" applyAlignment="1">
      <alignment/>
    </xf>
    <xf numFmtId="0" fontId="32" fillId="36" borderId="10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center"/>
    </xf>
    <xf numFmtId="0" fontId="8" fillId="34" borderId="10" xfId="53" applyFont="1" applyFill="1" applyBorder="1" applyAlignment="1">
      <alignment/>
      <protection/>
    </xf>
    <xf numFmtId="0" fontId="8" fillId="34" borderId="10" xfId="53" applyFont="1" applyFill="1" applyBorder="1" applyAlignment="1">
      <alignment vertical="center" wrapText="1"/>
      <protection/>
    </xf>
    <xf numFmtId="0" fontId="30" fillId="37" borderId="13" xfId="0" applyFont="1" applyFill="1" applyBorder="1" applyAlignment="1">
      <alignment horizontal="center"/>
    </xf>
    <xf numFmtId="0" fontId="33" fillId="34" borderId="10" xfId="53" applyFont="1" applyFill="1" applyBorder="1" applyAlignment="1">
      <alignment/>
      <protection/>
    </xf>
    <xf numFmtId="0" fontId="30" fillId="37" borderId="13" xfId="0" applyFont="1" applyFill="1" applyBorder="1" applyAlignment="1">
      <alignment horizontal="center" vertical="center"/>
    </xf>
    <xf numFmtId="0" fontId="33" fillId="34" borderId="10" xfId="53" applyFont="1" applyFill="1" applyBorder="1" applyAlignment="1">
      <alignment vertical="center" wrapText="1"/>
      <protection/>
    </xf>
    <xf numFmtId="0" fontId="6" fillId="0" borderId="0" xfId="0" applyFont="1" applyAlignment="1">
      <alignment/>
    </xf>
    <xf numFmtId="0" fontId="24" fillId="0" borderId="0" xfId="0" applyFont="1" applyBorder="1" applyAlignment="1">
      <alignment/>
    </xf>
    <xf numFmtId="0" fontId="20" fillId="19" borderId="0" xfId="0" applyFont="1" applyFill="1" applyBorder="1" applyAlignment="1">
      <alignment horizontal="center" vertical="center" wrapText="1"/>
    </xf>
    <xf numFmtId="0" fontId="10" fillId="19" borderId="0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34" fillId="13" borderId="13" xfId="0" applyFont="1" applyFill="1" applyBorder="1" applyAlignment="1">
      <alignment/>
    </xf>
    <xf numFmtId="0" fontId="30" fillId="13" borderId="15" xfId="0" applyFont="1" applyFill="1" applyBorder="1" applyAlignment="1">
      <alignment horizontal="center"/>
    </xf>
    <xf numFmtId="0" fontId="30" fillId="13" borderId="10" xfId="0" applyFont="1" applyFill="1" applyBorder="1" applyAlignment="1">
      <alignment horizontal="center"/>
    </xf>
    <xf numFmtId="0" fontId="30" fillId="13" borderId="15" xfId="0" applyFont="1" applyFill="1" applyBorder="1" applyAlignment="1">
      <alignment horizontal="right"/>
    </xf>
    <xf numFmtId="0" fontId="30" fillId="13" borderId="16" xfId="0" applyFont="1" applyFill="1" applyBorder="1" applyAlignment="1">
      <alignment horizontal="left"/>
    </xf>
    <xf numFmtId="0" fontId="30" fillId="13" borderId="13" xfId="0" applyFont="1" applyFill="1" applyBorder="1" applyAlignment="1">
      <alignment horizontal="center"/>
    </xf>
    <xf numFmtId="0" fontId="30" fillId="13" borderId="13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30" fillId="39" borderId="13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35" fillId="38" borderId="0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0" fillId="11" borderId="13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right"/>
    </xf>
    <xf numFmtId="0" fontId="8" fillId="0" borderId="13" xfId="53" applyFont="1" applyFill="1" applyBorder="1" applyAlignment="1">
      <alignment horizontal="center"/>
      <protection/>
    </xf>
    <xf numFmtId="0" fontId="73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73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34" borderId="15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4" fillId="34" borderId="15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5" fillId="0" borderId="1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4" fillId="34" borderId="13" xfId="0" applyFont="1" applyFill="1" applyBorder="1" applyAlignment="1">
      <alignment horizontal="center" wrapText="1"/>
    </xf>
    <xf numFmtId="0" fontId="32" fillId="0" borderId="1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6" fillId="34" borderId="15" xfId="53" applyFont="1" applyFill="1" applyBorder="1" applyAlignment="1">
      <alignment horizontal="center"/>
      <protection/>
    </xf>
    <xf numFmtId="0" fontId="26" fillId="34" borderId="10" xfId="53" applyFont="1" applyFill="1" applyBorder="1" applyAlignment="1">
      <alignment horizontal="center"/>
      <protection/>
    </xf>
    <xf numFmtId="0" fontId="32" fillId="0" borderId="15" xfId="0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left"/>
    </xf>
    <xf numFmtId="0" fontId="15" fillId="0" borderId="16" xfId="0" applyNumberFormat="1" applyFont="1" applyBorder="1" applyAlignment="1">
      <alignment horizontal="left"/>
    </xf>
    <xf numFmtId="0" fontId="36" fillId="0" borderId="15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34" borderId="19" xfId="0" applyFont="1" applyFill="1" applyBorder="1" applyAlignment="1">
      <alignment horizontal="right"/>
    </xf>
    <xf numFmtId="0" fontId="4" fillId="34" borderId="20" xfId="0" applyFont="1" applyFill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22" xfId="0" applyNumberFormat="1" applyFont="1" applyFill="1" applyBorder="1" applyAlignment="1">
      <alignment horizontal="left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15" fillId="0" borderId="20" xfId="0" applyNumberFormat="1" applyFont="1" applyBorder="1" applyAlignment="1">
      <alignment horizontal="left"/>
    </xf>
    <xf numFmtId="0" fontId="15" fillId="0" borderId="22" xfId="0" applyNumberFormat="1" applyFont="1" applyBorder="1" applyAlignment="1">
      <alignment horizontal="left"/>
    </xf>
    <xf numFmtId="0" fontId="15" fillId="0" borderId="24" xfId="0" applyNumberFormat="1" applyFont="1" applyFill="1" applyBorder="1" applyAlignment="1">
      <alignment horizontal="left"/>
    </xf>
    <xf numFmtId="0" fontId="15" fillId="0" borderId="25" xfId="0" applyNumberFormat="1" applyFont="1" applyFill="1" applyBorder="1" applyAlignment="1">
      <alignment horizontal="left"/>
    </xf>
    <xf numFmtId="0" fontId="15" fillId="34" borderId="19" xfId="0" applyNumberFormat="1" applyFont="1" applyFill="1" applyBorder="1" applyAlignment="1">
      <alignment horizontal="right"/>
    </xf>
    <xf numFmtId="0" fontId="15" fillId="34" borderId="20" xfId="0" applyNumberFormat="1" applyFont="1" applyFill="1" applyBorder="1" applyAlignment="1">
      <alignment horizontal="right"/>
    </xf>
    <xf numFmtId="0" fontId="19" fillId="0" borderId="10" xfId="42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0" fontId="15" fillId="34" borderId="15" xfId="0" applyNumberFormat="1" applyFont="1" applyFill="1" applyBorder="1" applyAlignment="1">
      <alignment horizontal="right"/>
    </xf>
    <xf numFmtId="0" fontId="15" fillId="34" borderId="10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 wrapText="1" indent="1"/>
    </xf>
    <xf numFmtId="0" fontId="0" fillId="0" borderId="13" xfId="0" applyFont="1" applyBorder="1" applyAlignment="1">
      <alignment horizontal="right" wrapText="1" indent="1"/>
    </xf>
    <xf numFmtId="9" fontId="0" fillId="0" borderId="15" xfId="0" applyNumberFormat="1" applyFont="1" applyBorder="1" applyAlignment="1">
      <alignment horizontal="left" wrapText="1" indent="1"/>
    </xf>
    <xf numFmtId="9" fontId="0" fillId="0" borderId="10" xfId="0" applyNumberFormat="1" applyFont="1" applyBorder="1" applyAlignment="1">
      <alignment horizontal="left" wrapText="1" indent="1"/>
    </xf>
    <xf numFmtId="9" fontId="0" fillId="0" borderId="16" xfId="0" applyNumberFormat="1" applyFont="1" applyBorder="1" applyAlignment="1">
      <alignment horizontal="left" wrapText="1" indent="1"/>
    </xf>
    <xf numFmtId="172" fontId="5" fillId="37" borderId="20" xfId="0" applyNumberFormat="1" applyFont="1" applyFill="1" applyBorder="1" applyAlignment="1">
      <alignment horizontal="center"/>
    </xf>
    <xf numFmtId="172" fontId="5" fillId="37" borderId="22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15" fillId="34" borderId="23" xfId="0" applyNumberFormat="1" applyFont="1" applyFill="1" applyBorder="1" applyAlignment="1">
      <alignment horizontal="right"/>
    </xf>
    <xf numFmtId="0" fontId="15" fillId="34" borderId="24" xfId="0" applyNumberFormat="1" applyFont="1" applyFill="1" applyBorder="1" applyAlignment="1">
      <alignment horizontal="right"/>
    </xf>
    <xf numFmtId="0" fontId="4" fillId="34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32" fillId="0" borderId="16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2" fillId="0" borderId="16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3" fillId="34" borderId="15" xfId="53" applyFont="1" applyFill="1" applyBorder="1" applyAlignment="1">
      <alignment horizontal="center"/>
      <protection/>
    </xf>
    <xf numFmtId="0" fontId="33" fillId="34" borderId="10" xfId="53" applyFont="1" applyFill="1" applyBorder="1" applyAlignment="1">
      <alignment horizontal="center"/>
      <protection/>
    </xf>
    <xf numFmtId="0" fontId="0" fillId="0" borderId="0" xfId="0" applyBorder="1" applyAlignment="1">
      <alignment vertical="top" wrapText="1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3" fillId="34" borderId="15" xfId="53" applyFont="1" applyFill="1" applyBorder="1" applyAlignment="1">
      <alignment horizontal="center" vertical="center" wrapText="1"/>
      <protection/>
    </xf>
    <xf numFmtId="0" fontId="33" fillId="34" borderId="10" xfId="53" applyFont="1" applyFill="1" applyBorder="1" applyAlignment="1">
      <alignment horizontal="center" vertical="center" wrapText="1"/>
      <protection/>
    </xf>
    <xf numFmtId="0" fontId="3" fillId="34" borderId="0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3" fillId="34" borderId="13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14" fontId="10" fillId="19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4" fontId="10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8" fillId="0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3</xdr:row>
      <xdr:rowOff>0</xdr:rowOff>
    </xdr:from>
    <xdr:to>
      <xdr:col>10</xdr:col>
      <xdr:colOff>381000</xdr:colOff>
      <xdr:row>6</xdr:row>
      <xdr:rowOff>95250</xdr:rowOff>
    </xdr:to>
    <xdr:pic>
      <xdr:nvPicPr>
        <xdr:cNvPr id="1" name="Picture 66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61975"/>
          <a:ext cx="476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drmaslo.narod.ru/Blank_zakaza_Radograd.xls" TargetMode="External" /><Relationship Id="rId2" Type="http://schemas.openxmlformats.org/officeDocument/2006/relationships/hyperlink" Target="mailto:kedrmaslo@yandex.ru?subject=&#1047;&#1072;&#1082;&#1072;&#1079;" TargetMode="External" /><Relationship Id="rId3" Type="http://schemas.openxmlformats.org/officeDocument/2006/relationships/hyperlink" Target="http://kedrmaslo.narod.ru/Blank_zakaza_Radograd.xls" TargetMode="External" /><Relationship Id="rId4" Type="http://schemas.openxmlformats.org/officeDocument/2006/relationships/hyperlink" Target="mailto:kedrmaslo@yandex.ru?subject=&#1047;&#1072;&#1082;&#1072;&#1079;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13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375" style="0" bestFit="1" customWidth="1"/>
    <col min="2" max="2" width="5.75390625" style="0" customWidth="1"/>
    <col min="3" max="3" width="49.625" style="0" customWidth="1"/>
    <col min="4" max="4" width="5.00390625" style="0" customWidth="1"/>
    <col min="5" max="5" width="3.75390625" style="0" customWidth="1"/>
    <col min="6" max="6" width="7.125" style="34" customWidth="1"/>
    <col min="7" max="7" width="7.125" style="0" customWidth="1"/>
    <col min="8" max="8" width="6.125" style="0" customWidth="1"/>
    <col min="9" max="9" width="8.625" style="0" customWidth="1"/>
    <col min="10" max="10" width="1.875" style="0" customWidth="1"/>
    <col min="11" max="11" width="6.25390625" style="0" customWidth="1"/>
    <col min="12" max="12" width="15.75390625" style="0" customWidth="1"/>
    <col min="13" max="13" width="7.125" style="0" bestFit="1" customWidth="1"/>
    <col min="14" max="14" width="5.25390625" style="0" bestFit="1" customWidth="1"/>
    <col min="15" max="15" width="6.75390625" style="0" bestFit="1" customWidth="1"/>
    <col min="16" max="16" width="6.25390625" style="0" bestFit="1" customWidth="1"/>
    <col min="19" max="19" width="10.75390625" style="0" customWidth="1"/>
  </cols>
  <sheetData>
    <row r="1" spans="1:9" ht="15.75" customHeight="1">
      <c r="A1" s="103"/>
      <c r="B1" s="104"/>
      <c r="C1" s="121" t="s">
        <v>141</v>
      </c>
      <c r="D1" s="104"/>
      <c r="E1" s="104"/>
      <c r="F1" s="104"/>
      <c r="G1" s="231"/>
      <c r="H1" s="232"/>
      <c r="I1" s="232"/>
    </row>
    <row r="2" spans="1:10" ht="15">
      <c r="A2" s="105"/>
      <c r="B2" s="106" t="s">
        <v>143</v>
      </c>
      <c r="C2" s="120" t="s">
        <v>140</v>
      </c>
      <c r="D2" s="106"/>
      <c r="E2" s="106"/>
      <c r="F2" s="106"/>
      <c r="G2" s="233">
        <v>43132</v>
      </c>
      <c r="H2" s="234"/>
      <c r="I2" s="234"/>
      <c r="J2" s="5" t="s">
        <v>75</v>
      </c>
    </row>
    <row r="3" spans="1:14" ht="13.5" thickBot="1">
      <c r="A3" s="195" t="s">
        <v>76</v>
      </c>
      <c r="B3" s="196"/>
      <c r="C3" s="196"/>
      <c r="D3" s="196"/>
      <c r="E3" s="196"/>
      <c r="F3" s="196"/>
      <c r="G3" s="193"/>
      <c r="H3" s="193"/>
      <c r="I3" s="194"/>
      <c r="J3" s="5" t="s">
        <v>55</v>
      </c>
      <c r="N3" s="34"/>
    </row>
    <row r="4" spans="1:10" ht="13.5" thickBot="1">
      <c r="A4" s="174" t="s">
        <v>77</v>
      </c>
      <c r="B4" s="175"/>
      <c r="C4" s="175"/>
      <c r="D4" s="175"/>
      <c r="E4" s="175"/>
      <c r="F4" s="175"/>
      <c r="G4" s="175"/>
      <c r="H4" s="175"/>
      <c r="I4" s="176"/>
      <c r="J4" s="2"/>
    </row>
    <row r="5" spans="1:12" ht="15.75">
      <c r="A5" s="197" t="s">
        <v>13</v>
      </c>
      <c r="B5" s="198"/>
      <c r="C5" s="179"/>
      <c r="D5" s="179"/>
      <c r="E5" s="179"/>
      <c r="F5" s="179"/>
      <c r="G5" s="179"/>
      <c r="H5" s="179"/>
      <c r="I5" s="180"/>
      <c r="J5" s="25"/>
      <c r="L5" s="33"/>
    </row>
    <row r="6" spans="1:10" ht="12.75">
      <c r="A6" s="146" t="s">
        <v>0</v>
      </c>
      <c r="B6" s="147"/>
      <c r="C6" s="183"/>
      <c r="D6" s="184"/>
      <c r="E6" s="184"/>
      <c r="F6" s="184"/>
      <c r="G6" s="184"/>
      <c r="H6" s="184"/>
      <c r="I6" s="185"/>
      <c r="J6" s="26"/>
    </row>
    <row r="7" spans="1:10" ht="13.5" thickBot="1">
      <c r="A7" s="168" t="s">
        <v>1</v>
      </c>
      <c r="B7" s="169"/>
      <c r="C7" s="172"/>
      <c r="D7" s="172"/>
      <c r="E7" s="172"/>
      <c r="F7" s="172"/>
      <c r="G7" s="172"/>
      <c r="H7" s="172"/>
      <c r="I7" s="173"/>
      <c r="J7" s="27"/>
    </row>
    <row r="8" spans="1:10" ht="12.75">
      <c r="A8" s="174" t="s">
        <v>14</v>
      </c>
      <c r="B8" s="175"/>
      <c r="C8" s="175"/>
      <c r="D8" s="175"/>
      <c r="E8" s="175"/>
      <c r="F8" s="175"/>
      <c r="G8" s="175"/>
      <c r="H8" s="175"/>
      <c r="I8" s="176"/>
      <c r="J8" s="2"/>
    </row>
    <row r="9" spans="1:10" ht="15.75">
      <c r="A9" s="186" t="s">
        <v>13</v>
      </c>
      <c r="B9" s="187"/>
      <c r="C9" s="162"/>
      <c r="D9" s="162"/>
      <c r="E9" s="162"/>
      <c r="F9" s="162"/>
      <c r="G9" s="162"/>
      <c r="H9" s="162"/>
      <c r="I9" s="163"/>
      <c r="J9" s="27" t="s">
        <v>56</v>
      </c>
    </row>
    <row r="10" spans="1:10" ht="12.75">
      <c r="A10" s="146" t="s">
        <v>42</v>
      </c>
      <c r="B10" s="147"/>
      <c r="C10" s="202"/>
      <c r="D10" s="202"/>
      <c r="E10" s="202"/>
      <c r="F10" s="202"/>
      <c r="G10" s="202"/>
      <c r="H10" s="202"/>
      <c r="I10" s="203"/>
      <c r="J10" s="5" t="s">
        <v>57</v>
      </c>
    </row>
    <row r="11" spans="1:10" ht="12.75">
      <c r="A11" s="23"/>
      <c r="B11" s="24" t="s">
        <v>1</v>
      </c>
      <c r="C11" s="170"/>
      <c r="D11" s="170"/>
      <c r="E11" s="170"/>
      <c r="F11" s="170"/>
      <c r="G11" s="170"/>
      <c r="H11" s="170"/>
      <c r="I11" s="171"/>
      <c r="J11" s="27"/>
    </row>
    <row r="12" spans="1:11" ht="16.5" thickBot="1">
      <c r="A12" s="181" t="s">
        <v>2</v>
      </c>
      <c r="B12" s="182"/>
      <c r="C12" s="177"/>
      <c r="D12" s="177"/>
      <c r="E12" s="177"/>
      <c r="F12" s="177"/>
      <c r="G12" s="177"/>
      <c r="H12" s="177"/>
      <c r="I12" s="178"/>
      <c r="J12" s="28" t="s">
        <v>58</v>
      </c>
      <c r="K12" s="13"/>
    </row>
    <row r="13" spans="1:10" ht="12.75">
      <c r="A13" s="199" t="s">
        <v>11</v>
      </c>
      <c r="B13" s="200"/>
      <c r="C13" s="200"/>
      <c r="D13" s="200"/>
      <c r="E13" s="200"/>
      <c r="F13" s="200"/>
      <c r="G13" s="200"/>
      <c r="H13" s="200"/>
      <c r="I13" s="201"/>
      <c r="J13" s="5"/>
    </row>
    <row r="14" spans="1:10" ht="12.75">
      <c r="A14" s="143">
        <v>0</v>
      </c>
      <c r="B14" s="144"/>
      <c r="C14" s="2" t="s">
        <v>4</v>
      </c>
      <c r="D14" s="138"/>
      <c r="E14" s="138"/>
      <c r="F14" s="138"/>
      <c r="G14" s="138"/>
      <c r="H14" s="138"/>
      <c r="I14" s="139"/>
      <c r="J14" s="5"/>
    </row>
    <row r="15" spans="1:10" ht="12.75">
      <c r="A15" s="153">
        <v>0</v>
      </c>
      <c r="B15" s="154"/>
      <c r="C15" s="38" t="s">
        <v>5</v>
      </c>
      <c r="D15" s="138"/>
      <c r="E15" s="138"/>
      <c r="F15" s="138"/>
      <c r="G15" s="138"/>
      <c r="H15" s="138"/>
      <c r="I15" s="139"/>
      <c r="J15" s="5"/>
    </row>
    <row r="16" spans="1:10" ht="12.75">
      <c r="A16" s="143">
        <v>0</v>
      </c>
      <c r="B16" s="144"/>
      <c r="C16" s="2" t="s">
        <v>6</v>
      </c>
      <c r="D16" s="138"/>
      <c r="E16" s="138"/>
      <c r="F16" s="138"/>
      <c r="G16" s="138"/>
      <c r="H16" s="138"/>
      <c r="I16" s="139"/>
      <c r="J16" s="5"/>
    </row>
    <row r="17" spans="1:10" ht="12.75">
      <c r="A17" s="143">
        <v>0</v>
      </c>
      <c r="B17" s="144"/>
      <c r="C17" s="1" t="s">
        <v>7</v>
      </c>
      <c r="D17" s="138"/>
      <c r="E17" s="138"/>
      <c r="F17" s="138"/>
      <c r="G17" s="138"/>
      <c r="H17" s="138"/>
      <c r="I17" s="139"/>
      <c r="J17" s="5"/>
    </row>
    <row r="18" spans="1:14" ht="12.75">
      <c r="A18" s="140" t="s">
        <v>12</v>
      </c>
      <c r="B18" s="141"/>
      <c r="C18" s="141"/>
      <c r="D18" s="141"/>
      <c r="E18" s="141"/>
      <c r="F18" s="141"/>
      <c r="G18" s="141"/>
      <c r="H18" s="141"/>
      <c r="I18" s="142"/>
      <c r="J18" s="5"/>
      <c r="M18" s="5"/>
      <c r="N18" s="5"/>
    </row>
    <row r="19" spans="1:13" s="5" customFormat="1" ht="12.75" customHeight="1">
      <c r="A19" s="153">
        <v>0</v>
      </c>
      <c r="B19" s="154"/>
      <c r="C19" s="38" t="s">
        <v>8</v>
      </c>
      <c r="D19" s="151"/>
      <c r="E19" s="151"/>
      <c r="F19" s="151"/>
      <c r="G19" s="151"/>
      <c r="H19" s="151"/>
      <c r="I19" s="152"/>
      <c r="J19" s="29"/>
      <c r="K19" s="29"/>
      <c r="L19" s="29"/>
      <c r="M19" s="29"/>
    </row>
    <row r="20" spans="1:15" ht="12.75" customHeight="1">
      <c r="A20" s="143">
        <v>0</v>
      </c>
      <c r="B20" s="144"/>
      <c r="C20" s="2" t="s">
        <v>136</v>
      </c>
      <c r="D20" s="145"/>
      <c r="E20" s="145"/>
      <c r="F20" s="145"/>
      <c r="G20" s="145"/>
      <c r="H20" s="145"/>
      <c r="I20" s="145"/>
      <c r="J20" s="53" t="s">
        <v>74</v>
      </c>
      <c r="K20" s="53"/>
      <c r="L20" s="53"/>
      <c r="M20" s="53"/>
      <c r="N20" s="53"/>
      <c r="O20" s="54"/>
    </row>
    <row r="21" spans="1:19" ht="12.75" customHeight="1">
      <c r="A21" s="44"/>
      <c r="B21" s="45">
        <v>0</v>
      </c>
      <c r="C21" s="46" t="s">
        <v>135</v>
      </c>
      <c r="D21" s="137"/>
      <c r="E21" s="137"/>
      <c r="F21" s="137"/>
      <c r="G21" s="137"/>
      <c r="H21" s="137"/>
      <c r="I21" s="137"/>
      <c r="J21" s="148" t="s">
        <v>83</v>
      </c>
      <c r="K21" s="148"/>
      <c r="L21" s="148"/>
      <c r="M21" s="148"/>
      <c r="N21" s="148"/>
      <c r="O21" s="148"/>
      <c r="P21" s="149"/>
      <c r="Q21" s="149"/>
      <c r="R21" s="149"/>
      <c r="S21" s="150"/>
    </row>
    <row r="22" spans="1:14" ht="12.75" customHeight="1">
      <c r="A22" s="143">
        <v>0</v>
      </c>
      <c r="B22" s="144"/>
      <c r="C22" s="43" t="s">
        <v>9</v>
      </c>
      <c r="D22" s="135"/>
      <c r="E22" s="135"/>
      <c r="F22" s="135"/>
      <c r="G22" s="135"/>
      <c r="H22" s="135"/>
      <c r="I22" s="136"/>
      <c r="J22" s="29"/>
      <c r="K22" s="17"/>
      <c r="L22" s="17"/>
      <c r="M22" s="18"/>
      <c r="N22" s="5"/>
    </row>
    <row r="23" spans="1:14" ht="12.75" customHeight="1">
      <c r="A23" s="143">
        <v>0</v>
      </c>
      <c r="B23" s="144"/>
      <c r="C23" s="3" t="s">
        <v>10</v>
      </c>
      <c r="D23" s="138"/>
      <c r="E23" s="138"/>
      <c r="F23" s="138"/>
      <c r="G23" s="138"/>
      <c r="H23" s="138"/>
      <c r="I23" s="139"/>
      <c r="J23" s="5"/>
      <c r="K23" s="5"/>
      <c r="L23" s="12"/>
      <c r="M23" s="8"/>
      <c r="N23" s="5"/>
    </row>
    <row r="24" spans="1:9" ht="24.75" customHeight="1">
      <c r="A24" s="35" t="s">
        <v>3</v>
      </c>
      <c r="B24" s="155" t="s">
        <v>23</v>
      </c>
      <c r="C24" s="155"/>
      <c r="D24" s="155" t="s">
        <v>24</v>
      </c>
      <c r="E24" s="155"/>
      <c r="F24" s="35" t="s">
        <v>39</v>
      </c>
      <c r="G24" s="35" t="s">
        <v>41</v>
      </c>
      <c r="H24" s="35" t="s">
        <v>25</v>
      </c>
      <c r="I24" s="35" t="s">
        <v>40</v>
      </c>
    </row>
    <row r="25" spans="1:9" s="5" customFormat="1" ht="12.75">
      <c r="A25" s="159" t="s">
        <v>134</v>
      </c>
      <c r="B25" s="160"/>
      <c r="C25" s="160"/>
      <c r="D25" s="160"/>
      <c r="E25" s="160"/>
      <c r="F25" s="160"/>
      <c r="G25" s="160"/>
      <c r="H25" s="160"/>
      <c r="I25" s="52"/>
    </row>
    <row r="26" spans="1:12" ht="12.75">
      <c r="A26" s="71"/>
      <c r="B26" s="156" t="s">
        <v>95</v>
      </c>
      <c r="C26" s="157"/>
      <c r="D26" s="79">
        <v>50</v>
      </c>
      <c r="E26" s="85" t="s">
        <v>27</v>
      </c>
      <c r="F26" s="78">
        <v>415</v>
      </c>
      <c r="G26" s="75">
        <f aca="true" t="shared" si="0" ref="G26:G32">F26*(1-$I$111)</f>
        <v>415</v>
      </c>
      <c r="H26" s="97">
        <v>0</v>
      </c>
      <c r="I26" s="89">
        <f>G26*H26</f>
        <v>0</v>
      </c>
      <c r="J26" s="36" t="s">
        <v>138</v>
      </c>
      <c r="K26" s="101"/>
      <c r="L26" s="101"/>
    </row>
    <row r="27" spans="1:12" ht="12.75">
      <c r="A27" s="71"/>
      <c r="B27" s="156" t="s">
        <v>95</v>
      </c>
      <c r="C27" s="157"/>
      <c r="D27" s="79">
        <v>100</v>
      </c>
      <c r="E27" s="80" t="s">
        <v>27</v>
      </c>
      <c r="F27" s="78">
        <v>800</v>
      </c>
      <c r="G27" s="75">
        <f t="shared" si="0"/>
        <v>800</v>
      </c>
      <c r="H27" s="97">
        <v>0</v>
      </c>
      <c r="I27" s="89">
        <f aca="true" t="shared" si="1" ref="I27:I32">G27*H27</f>
        <v>0</v>
      </c>
      <c r="J27" s="36" t="s">
        <v>138</v>
      </c>
      <c r="K27" s="101"/>
      <c r="L27" s="101"/>
    </row>
    <row r="28" spans="1:12" ht="12.75">
      <c r="A28" s="71"/>
      <c r="B28" s="156" t="s">
        <v>96</v>
      </c>
      <c r="C28" s="157"/>
      <c r="D28" s="79">
        <v>10</v>
      </c>
      <c r="E28" s="80" t="s">
        <v>27</v>
      </c>
      <c r="F28" s="78">
        <v>220</v>
      </c>
      <c r="G28" s="75">
        <f t="shared" si="0"/>
        <v>220</v>
      </c>
      <c r="H28" s="97">
        <v>0</v>
      </c>
      <c r="I28" s="89">
        <f t="shared" si="1"/>
        <v>0</v>
      </c>
      <c r="J28" s="36" t="s">
        <v>138</v>
      </c>
      <c r="K28" s="102"/>
      <c r="L28" s="101"/>
    </row>
    <row r="29" spans="1:12" ht="12.75">
      <c r="A29" s="71"/>
      <c r="B29" s="156" t="s">
        <v>96</v>
      </c>
      <c r="C29" s="157"/>
      <c r="D29" s="79">
        <v>50</v>
      </c>
      <c r="E29" s="80" t="s">
        <v>27</v>
      </c>
      <c r="F29" s="78">
        <v>1000</v>
      </c>
      <c r="G29" s="75">
        <f t="shared" si="0"/>
        <v>1000</v>
      </c>
      <c r="H29" s="97">
        <v>0</v>
      </c>
      <c r="I29" s="89">
        <f t="shared" si="1"/>
        <v>0</v>
      </c>
      <c r="J29" s="36" t="s">
        <v>138</v>
      </c>
      <c r="K29" s="56"/>
      <c r="L29" s="101"/>
    </row>
    <row r="30" spans="1:12" ht="12.75">
      <c r="A30" s="71"/>
      <c r="B30" s="161" t="s">
        <v>96</v>
      </c>
      <c r="C30" s="158"/>
      <c r="D30" s="79">
        <v>100</v>
      </c>
      <c r="E30" s="80" t="s">
        <v>27</v>
      </c>
      <c r="F30" s="78">
        <v>1950</v>
      </c>
      <c r="G30" s="75">
        <f t="shared" si="0"/>
        <v>1950</v>
      </c>
      <c r="H30" s="97">
        <v>0</v>
      </c>
      <c r="I30" s="89">
        <f t="shared" si="1"/>
        <v>0</v>
      </c>
      <c r="J30" s="36" t="s">
        <v>138</v>
      </c>
      <c r="K30" s="56"/>
      <c r="L30" s="101"/>
    </row>
    <row r="31" spans="1:28" s="58" customFormat="1" ht="12.75">
      <c r="A31" s="71"/>
      <c r="B31" s="161" t="s">
        <v>97</v>
      </c>
      <c r="C31" s="158"/>
      <c r="D31" s="79">
        <v>100</v>
      </c>
      <c r="E31" s="80" t="s">
        <v>27</v>
      </c>
      <c r="F31" s="78">
        <v>380</v>
      </c>
      <c r="G31" s="75">
        <f t="shared" si="0"/>
        <v>380</v>
      </c>
      <c r="H31" s="97">
        <v>0</v>
      </c>
      <c r="I31" s="89">
        <f t="shared" si="1"/>
        <v>0</v>
      </c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</row>
    <row r="32" spans="1:28" s="65" customFormat="1" ht="12.75">
      <c r="A32" s="71"/>
      <c r="B32" s="161" t="s">
        <v>98</v>
      </c>
      <c r="C32" s="158"/>
      <c r="D32" s="79">
        <v>100</v>
      </c>
      <c r="E32" s="80" t="s">
        <v>27</v>
      </c>
      <c r="F32" s="78">
        <v>170</v>
      </c>
      <c r="G32" s="75">
        <f t="shared" si="0"/>
        <v>170</v>
      </c>
      <c r="H32" s="97">
        <v>0</v>
      </c>
      <c r="I32" s="89">
        <f t="shared" si="1"/>
        <v>0</v>
      </c>
      <c r="J32" s="58"/>
      <c r="K32" s="58"/>
      <c r="L32" s="58"/>
      <c r="M32" s="58"/>
      <c r="N32" s="58"/>
      <c r="O32" s="58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ht="12.75">
      <c r="A33" s="217" t="s">
        <v>88</v>
      </c>
      <c r="B33" s="218"/>
      <c r="C33" s="218"/>
      <c r="D33" s="95"/>
      <c r="E33" s="95"/>
      <c r="F33" s="95"/>
      <c r="G33" s="95"/>
      <c r="H33" s="98"/>
      <c r="I33" s="90"/>
      <c r="J33" s="48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9" s="63" customFormat="1" ht="12.75">
      <c r="A34" s="71"/>
      <c r="B34" s="161" t="s">
        <v>104</v>
      </c>
      <c r="C34" s="158"/>
      <c r="D34" s="79">
        <v>250</v>
      </c>
      <c r="E34" s="80" t="s">
        <v>27</v>
      </c>
      <c r="F34" s="78">
        <v>490</v>
      </c>
      <c r="G34" s="75">
        <f aca="true" t="shared" si="2" ref="G34:G53">F34*(1-$I$111)</f>
        <v>490</v>
      </c>
      <c r="H34" s="97">
        <v>0</v>
      </c>
      <c r="I34" s="89">
        <f aca="true" t="shared" si="3" ref="I34:I52">G34*H34</f>
        <v>0</v>
      </c>
    </row>
    <row r="35" spans="1:15" s="63" customFormat="1" ht="12.75">
      <c r="A35" s="71"/>
      <c r="B35" s="156" t="s">
        <v>105</v>
      </c>
      <c r="C35" s="157"/>
      <c r="D35" s="79">
        <v>250</v>
      </c>
      <c r="E35" s="80" t="s">
        <v>27</v>
      </c>
      <c r="F35" s="78">
        <v>580</v>
      </c>
      <c r="G35" s="75">
        <f t="shared" si="2"/>
        <v>580</v>
      </c>
      <c r="H35" s="97">
        <v>0</v>
      </c>
      <c r="I35" s="89">
        <f t="shared" si="3"/>
        <v>0</v>
      </c>
      <c r="J35" s="64"/>
      <c r="L35" s="64"/>
      <c r="M35" s="64"/>
      <c r="N35" s="64"/>
      <c r="O35" s="64"/>
    </row>
    <row r="36" spans="1:15" s="16" customFormat="1" ht="25.5" customHeight="1">
      <c r="A36" s="71"/>
      <c r="B36" s="215" t="s">
        <v>106</v>
      </c>
      <c r="C36" s="216"/>
      <c r="D36" s="72">
        <v>100</v>
      </c>
      <c r="E36" s="73" t="s">
        <v>27</v>
      </c>
      <c r="F36" s="74">
        <v>810</v>
      </c>
      <c r="G36" s="75">
        <f t="shared" si="2"/>
        <v>810</v>
      </c>
      <c r="H36" s="99">
        <v>0</v>
      </c>
      <c r="I36" s="91">
        <f>G36*H36</f>
        <v>0</v>
      </c>
      <c r="J36" s="36" t="s">
        <v>138</v>
      </c>
      <c r="L36"/>
      <c r="M36"/>
      <c r="N36"/>
      <c r="O36"/>
    </row>
    <row r="37" spans="1:9" s="58" customFormat="1" ht="12.75">
      <c r="A37" s="71"/>
      <c r="B37" s="166" t="s">
        <v>107</v>
      </c>
      <c r="C37" s="167"/>
      <c r="D37" s="79">
        <v>100</v>
      </c>
      <c r="E37" s="80" t="s">
        <v>27</v>
      </c>
      <c r="F37" s="78">
        <v>820</v>
      </c>
      <c r="G37" s="75">
        <f t="shared" si="2"/>
        <v>820</v>
      </c>
      <c r="H37" s="97">
        <v>0</v>
      </c>
      <c r="I37" s="89">
        <f t="shared" si="3"/>
        <v>0</v>
      </c>
    </row>
    <row r="38" spans="1:10" ht="12.75">
      <c r="A38" s="71"/>
      <c r="B38" s="207" t="s">
        <v>108</v>
      </c>
      <c r="C38" s="208"/>
      <c r="D38" s="76">
        <v>100</v>
      </c>
      <c r="E38" s="77" t="s">
        <v>27</v>
      </c>
      <c r="F38" s="78">
        <v>770</v>
      </c>
      <c r="G38" s="75">
        <f t="shared" si="2"/>
        <v>770</v>
      </c>
      <c r="H38" s="97">
        <v>0</v>
      </c>
      <c r="I38" s="89">
        <f t="shared" si="3"/>
        <v>0</v>
      </c>
      <c r="J38" s="36"/>
    </row>
    <row r="39" spans="1:10" s="58" customFormat="1" ht="12.75">
      <c r="A39" s="122"/>
      <c r="B39" s="164" t="s">
        <v>109</v>
      </c>
      <c r="C39" s="165"/>
      <c r="D39" s="123">
        <v>100</v>
      </c>
      <c r="E39" s="124" t="s">
        <v>27</v>
      </c>
      <c r="F39" s="125">
        <v>820</v>
      </c>
      <c r="G39" s="126">
        <f t="shared" si="2"/>
        <v>820</v>
      </c>
      <c r="H39" s="127">
        <v>0</v>
      </c>
      <c r="I39" s="128">
        <f t="shared" si="3"/>
        <v>0</v>
      </c>
      <c r="J39" s="116"/>
    </row>
    <row r="40" spans="1:10" s="62" customFormat="1" ht="12.75">
      <c r="A40" s="122"/>
      <c r="B40" s="213" t="s">
        <v>66</v>
      </c>
      <c r="C40" s="214"/>
      <c r="D40" s="123">
        <v>100</v>
      </c>
      <c r="E40" s="124" t="s">
        <v>27</v>
      </c>
      <c r="F40" s="125">
        <v>790</v>
      </c>
      <c r="G40" s="126">
        <f t="shared" si="2"/>
        <v>790</v>
      </c>
      <c r="H40" s="127">
        <v>0</v>
      </c>
      <c r="I40" s="128">
        <f>G40*H40</f>
        <v>0</v>
      </c>
      <c r="J40" s="116"/>
    </row>
    <row r="41" spans="1:10" s="62" customFormat="1" ht="12.75">
      <c r="A41" s="122"/>
      <c r="B41" s="213" t="s">
        <v>67</v>
      </c>
      <c r="C41" s="222"/>
      <c r="D41" s="123">
        <v>100</v>
      </c>
      <c r="E41" s="124" t="s">
        <v>27</v>
      </c>
      <c r="F41" s="125">
        <v>790</v>
      </c>
      <c r="G41" s="126">
        <f t="shared" si="2"/>
        <v>790</v>
      </c>
      <c r="H41" s="127">
        <v>0</v>
      </c>
      <c r="I41" s="128">
        <f t="shared" si="3"/>
        <v>0</v>
      </c>
      <c r="J41" s="116"/>
    </row>
    <row r="42" spans="1:15" ht="12.75">
      <c r="A42" s="71"/>
      <c r="B42" s="161" t="s">
        <v>34</v>
      </c>
      <c r="C42" s="158"/>
      <c r="D42" s="76">
        <v>50</v>
      </c>
      <c r="E42" s="77" t="s">
        <v>27</v>
      </c>
      <c r="F42" s="78">
        <v>250</v>
      </c>
      <c r="G42" s="75">
        <f t="shared" si="2"/>
        <v>250</v>
      </c>
      <c r="H42" s="97">
        <v>0</v>
      </c>
      <c r="I42" s="89">
        <f t="shared" si="3"/>
        <v>0</v>
      </c>
      <c r="J42" s="115"/>
      <c r="K42" s="34"/>
      <c r="L42" s="34"/>
      <c r="M42" s="34"/>
      <c r="N42" s="34"/>
      <c r="O42" s="34"/>
    </row>
    <row r="43" spans="1:15" ht="12.75">
      <c r="A43" s="71"/>
      <c r="B43" s="161" t="s">
        <v>34</v>
      </c>
      <c r="C43" s="158"/>
      <c r="D43" s="76">
        <v>100</v>
      </c>
      <c r="E43" s="77" t="s">
        <v>27</v>
      </c>
      <c r="F43" s="78">
        <v>400</v>
      </c>
      <c r="G43" s="75">
        <f t="shared" si="2"/>
        <v>400</v>
      </c>
      <c r="H43" s="97">
        <v>0</v>
      </c>
      <c r="I43" s="89">
        <f t="shared" si="3"/>
        <v>0</v>
      </c>
      <c r="J43" s="115"/>
      <c r="K43" s="34"/>
      <c r="L43" s="34"/>
      <c r="M43" s="34"/>
      <c r="N43" s="34"/>
      <c r="O43" s="34"/>
    </row>
    <row r="44" spans="1:10" s="63" customFormat="1" ht="12.75">
      <c r="A44" s="71"/>
      <c r="B44" s="211" t="s">
        <v>65</v>
      </c>
      <c r="C44" s="158"/>
      <c r="D44" s="76">
        <v>50</v>
      </c>
      <c r="E44" s="77" t="s">
        <v>27</v>
      </c>
      <c r="F44" s="78">
        <v>270</v>
      </c>
      <c r="G44" s="75">
        <f t="shared" si="2"/>
        <v>270</v>
      </c>
      <c r="H44" s="97">
        <v>0</v>
      </c>
      <c r="I44" s="89">
        <f t="shared" si="3"/>
        <v>0</v>
      </c>
      <c r="J44" s="116"/>
    </row>
    <row r="45" spans="1:15" s="5" customFormat="1" ht="12.75">
      <c r="A45" s="71"/>
      <c r="B45" s="161" t="s">
        <v>131</v>
      </c>
      <c r="C45" s="158"/>
      <c r="D45" s="76">
        <v>30</v>
      </c>
      <c r="E45" s="77" t="s">
        <v>27</v>
      </c>
      <c r="F45" s="81">
        <v>260</v>
      </c>
      <c r="G45" s="75">
        <f t="shared" si="2"/>
        <v>260</v>
      </c>
      <c r="H45" s="118">
        <v>0</v>
      </c>
      <c r="I45" s="89">
        <f t="shared" si="3"/>
        <v>0</v>
      </c>
      <c r="J45" s="117"/>
      <c r="K45" s="34"/>
      <c r="L45" s="34"/>
      <c r="M45" s="34"/>
      <c r="N45" s="34"/>
      <c r="O45" s="34"/>
    </row>
    <row r="46" spans="1:216" s="42" customFormat="1" ht="12.75">
      <c r="A46" s="71"/>
      <c r="B46" s="161" t="s">
        <v>91</v>
      </c>
      <c r="C46" s="158"/>
      <c r="D46" s="79">
        <v>30</v>
      </c>
      <c r="E46" s="80" t="s">
        <v>27</v>
      </c>
      <c r="F46" s="81">
        <v>270</v>
      </c>
      <c r="G46" s="75">
        <f t="shared" si="2"/>
        <v>270</v>
      </c>
      <c r="H46" s="97">
        <v>0</v>
      </c>
      <c r="I46" s="89">
        <f t="shared" si="3"/>
        <v>0</v>
      </c>
      <c r="J46" s="36"/>
      <c r="K46" s="34"/>
      <c r="L46" s="7"/>
      <c r="M46" s="7"/>
      <c r="N46" s="7"/>
      <c r="O46" s="7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</row>
    <row r="47" spans="1:216" s="66" customFormat="1" ht="12.75">
      <c r="A47" s="71"/>
      <c r="B47" s="156" t="s">
        <v>32</v>
      </c>
      <c r="C47" s="157"/>
      <c r="D47" s="79">
        <v>50</v>
      </c>
      <c r="E47" s="80" t="s">
        <v>27</v>
      </c>
      <c r="F47" s="81">
        <v>290</v>
      </c>
      <c r="G47" s="75">
        <f t="shared" si="2"/>
        <v>290</v>
      </c>
      <c r="H47" s="97">
        <v>0</v>
      </c>
      <c r="I47" s="89">
        <f t="shared" si="3"/>
        <v>0</v>
      </c>
      <c r="J47" s="31"/>
      <c r="K47" s="31"/>
      <c r="L47" s="7"/>
      <c r="M47" s="7"/>
      <c r="N47" s="7"/>
      <c r="O47" s="7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</row>
    <row r="48" spans="1:15" s="7" customFormat="1" ht="12.75">
      <c r="A48" s="82"/>
      <c r="B48" s="156" t="s">
        <v>133</v>
      </c>
      <c r="C48" s="157"/>
      <c r="D48" s="79">
        <v>10</v>
      </c>
      <c r="E48" s="80" t="s">
        <v>27</v>
      </c>
      <c r="F48" s="78">
        <v>220</v>
      </c>
      <c r="G48" s="75">
        <f t="shared" si="2"/>
        <v>220</v>
      </c>
      <c r="H48" s="97">
        <v>0</v>
      </c>
      <c r="I48" s="89">
        <f t="shared" si="3"/>
        <v>0</v>
      </c>
      <c r="J48" s="62"/>
      <c r="L48" s="62"/>
      <c r="M48" s="62"/>
      <c r="N48" s="62"/>
      <c r="O48" s="62"/>
    </row>
    <row r="49" spans="1:15" s="62" customFormat="1" ht="12.75">
      <c r="A49" s="122"/>
      <c r="B49" s="213" t="s">
        <v>15</v>
      </c>
      <c r="C49" s="222"/>
      <c r="D49" s="123">
        <v>10</v>
      </c>
      <c r="E49" s="124" t="s">
        <v>27</v>
      </c>
      <c r="F49" s="125">
        <v>210</v>
      </c>
      <c r="G49" s="126">
        <f t="shared" si="2"/>
        <v>210</v>
      </c>
      <c r="H49" s="127">
        <v>0</v>
      </c>
      <c r="I49" s="128">
        <f t="shared" si="3"/>
        <v>0</v>
      </c>
      <c r="J49" s="116"/>
      <c r="K49" s="31"/>
      <c r="L49" s="31"/>
      <c r="M49" s="31"/>
      <c r="N49" s="31"/>
      <c r="O49" s="31"/>
    </row>
    <row r="50" spans="1:53" s="66" customFormat="1" ht="12.75">
      <c r="A50" s="82"/>
      <c r="B50" s="156" t="s">
        <v>110</v>
      </c>
      <c r="C50" s="157"/>
      <c r="D50" s="79">
        <v>10</v>
      </c>
      <c r="E50" s="80" t="s">
        <v>27</v>
      </c>
      <c r="F50" s="78">
        <v>220</v>
      </c>
      <c r="G50" s="75">
        <f t="shared" si="2"/>
        <v>220</v>
      </c>
      <c r="H50" s="97">
        <v>0</v>
      </c>
      <c r="I50" s="89">
        <f t="shared" si="3"/>
        <v>0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</row>
    <row r="51" spans="1:53" s="66" customFormat="1" ht="12.75">
      <c r="A51" s="82"/>
      <c r="B51" s="156" t="s">
        <v>72</v>
      </c>
      <c r="C51" s="157"/>
      <c r="D51" s="79">
        <v>10</v>
      </c>
      <c r="E51" s="80" t="s">
        <v>27</v>
      </c>
      <c r="F51" s="78">
        <v>180</v>
      </c>
      <c r="G51" s="75">
        <f t="shared" si="2"/>
        <v>180</v>
      </c>
      <c r="H51" s="97">
        <v>0</v>
      </c>
      <c r="I51" s="89">
        <f t="shared" si="3"/>
        <v>0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</row>
    <row r="52" spans="1:15" ht="12.75">
      <c r="A52" s="83"/>
      <c r="B52" s="156" t="s">
        <v>73</v>
      </c>
      <c r="C52" s="157"/>
      <c r="D52" s="79">
        <v>10</v>
      </c>
      <c r="E52" s="80" t="s">
        <v>27</v>
      </c>
      <c r="F52" s="78">
        <v>230</v>
      </c>
      <c r="G52" s="75">
        <f t="shared" si="2"/>
        <v>230</v>
      </c>
      <c r="H52" s="97">
        <v>0</v>
      </c>
      <c r="I52" s="89">
        <f t="shared" si="3"/>
        <v>0</v>
      </c>
      <c r="J52" s="30"/>
      <c r="K52" s="34"/>
      <c r="L52" s="15"/>
      <c r="M52" s="15"/>
      <c r="N52" s="15"/>
      <c r="O52" s="15"/>
    </row>
    <row r="53" spans="1:15" s="58" customFormat="1" ht="12.75">
      <c r="A53" s="82"/>
      <c r="B53" s="211" t="s">
        <v>64</v>
      </c>
      <c r="C53" s="235"/>
      <c r="D53" s="76">
        <v>250</v>
      </c>
      <c r="E53" s="77" t="s">
        <v>27</v>
      </c>
      <c r="F53" s="78">
        <v>300</v>
      </c>
      <c r="G53" s="75">
        <f t="shared" si="2"/>
        <v>300</v>
      </c>
      <c r="H53" s="97">
        <v>0</v>
      </c>
      <c r="I53" s="89">
        <f>G53*H53</f>
        <v>0</v>
      </c>
      <c r="J53" s="59"/>
      <c r="K53" s="57"/>
      <c r="L53" s="57"/>
      <c r="M53" s="57"/>
      <c r="N53" s="57"/>
      <c r="O53" s="57"/>
    </row>
    <row r="54" spans="1:15" ht="12.75">
      <c r="A54" s="217" t="s">
        <v>99</v>
      </c>
      <c r="B54" s="218"/>
      <c r="C54" s="218"/>
      <c r="D54" s="95"/>
      <c r="E54" s="95"/>
      <c r="F54" s="95"/>
      <c r="G54" s="95"/>
      <c r="H54" s="98"/>
      <c r="I54" s="90"/>
      <c r="J54" s="30"/>
      <c r="K54" s="34"/>
      <c r="L54" s="15"/>
      <c r="M54" s="15"/>
      <c r="N54" s="15"/>
      <c r="O54" s="15"/>
    </row>
    <row r="55" spans="1:15" ht="12.75">
      <c r="A55" s="71"/>
      <c r="B55" s="161" t="s">
        <v>16</v>
      </c>
      <c r="C55" s="158"/>
      <c r="D55" s="76">
        <v>250</v>
      </c>
      <c r="E55" s="77" t="s">
        <v>27</v>
      </c>
      <c r="F55" s="78">
        <v>160</v>
      </c>
      <c r="G55" s="75">
        <f>F55*(1-$I$111)</f>
        <v>160</v>
      </c>
      <c r="H55" s="97">
        <v>0</v>
      </c>
      <c r="I55" s="89">
        <f>G55*H55</f>
        <v>0</v>
      </c>
      <c r="J55" s="119"/>
      <c r="K55" s="34"/>
      <c r="L55" s="15"/>
      <c r="M55" s="15"/>
      <c r="N55" s="15"/>
      <c r="O55" s="15"/>
    </row>
    <row r="56" spans="1:15" s="63" customFormat="1" ht="12.75">
      <c r="A56" s="71"/>
      <c r="B56" s="156" t="s">
        <v>31</v>
      </c>
      <c r="C56" s="157"/>
      <c r="D56" s="79">
        <v>50</v>
      </c>
      <c r="E56" s="80" t="s">
        <v>27</v>
      </c>
      <c r="F56" s="78">
        <v>420</v>
      </c>
      <c r="G56" s="75">
        <f>F56*(1-$I$111)</f>
        <v>420</v>
      </c>
      <c r="H56" s="97">
        <v>0</v>
      </c>
      <c r="I56" s="89">
        <f>G56*H56</f>
        <v>0</v>
      </c>
      <c r="J56" s="70"/>
      <c r="K56" s="64"/>
      <c r="L56" s="64"/>
      <c r="M56" s="64"/>
      <c r="N56" s="64"/>
      <c r="O56" s="64"/>
    </row>
    <row r="57" spans="1:15" ht="12.75">
      <c r="A57" s="71"/>
      <c r="B57" s="156" t="s">
        <v>33</v>
      </c>
      <c r="C57" s="157"/>
      <c r="D57" s="79">
        <v>50</v>
      </c>
      <c r="E57" s="80" t="s">
        <v>27</v>
      </c>
      <c r="F57" s="78">
        <v>390</v>
      </c>
      <c r="G57" s="75">
        <f>F57*(1-$I$111)</f>
        <v>390</v>
      </c>
      <c r="H57" s="97">
        <v>0</v>
      </c>
      <c r="I57" s="89">
        <f>G57*H57</f>
        <v>0</v>
      </c>
      <c r="J57" s="30"/>
      <c r="K57" s="34"/>
      <c r="L57" s="15"/>
      <c r="M57" s="15"/>
      <c r="N57" s="15"/>
      <c r="O57" s="15"/>
    </row>
    <row r="58" spans="1:15" s="62" customFormat="1" ht="12.75">
      <c r="A58" s="71"/>
      <c r="B58" s="161" t="s">
        <v>90</v>
      </c>
      <c r="C58" s="212"/>
      <c r="D58" s="79">
        <v>30</v>
      </c>
      <c r="E58" s="80" t="s">
        <v>27</v>
      </c>
      <c r="F58" s="81">
        <v>270</v>
      </c>
      <c r="G58" s="75">
        <f>F58*(1-$I$111)</f>
        <v>270</v>
      </c>
      <c r="H58" s="97">
        <v>0</v>
      </c>
      <c r="I58" s="89">
        <f>G58*H58</f>
        <v>0</v>
      </c>
      <c r="J58" s="30"/>
      <c r="K58" s="31"/>
      <c r="L58" s="31"/>
      <c r="M58" s="31"/>
      <c r="N58" s="31"/>
      <c r="O58" s="31"/>
    </row>
    <row r="59" spans="1:15" ht="12.75">
      <c r="A59" s="217" t="s">
        <v>100</v>
      </c>
      <c r="B59" s="218"/>
      <c r="C59" s="218"/>
      <c r="D59" s="95"/>
      <c r="E59" s="95"/>
      <c r="F59" s="95"/>
      <c r="G59" s="95"/>
      <c r="H59" s="98"/>
      <c r="I59" s="90"/>
      <c r="J59" s="30"/>
      <c r="K59" s="34"/>
      <c r="L59" s="15"/>
      <c r="M59" s="15"/>
      <c r="N59" s="15"/>
      <c r="O59" s="15"/>
    </row>
    <row r="60" spans="1:15" ht="12.75">
      <c r="A60" s="71"/>
      <c r="B60" s="161" t="s">
        <v>101</v>
      </c>
      <c r="C60" s="158"/>
      <c r="D60" s="79">
        <v>1</v>
      </c>
      <c r="E60" s="80" t="s">
        <v>30</v>
      </c>
      <c r="F60" s="78">
        <v>200</v>
      </c>
      <c r="G60" s="75">
        <f>F60*(1-$I$111)</f>
        <v>200</v>
      </c>
      <c r="H60" s="97">
        <v>0</v>
      </c>
      <c r="I60" s="89">
        <f>G60*H60</f>
        <v>0</v>
      </c>
      <c r="J60" s="30"/>
      <c r="K60" s="34"/>
      <c r="L60" s="15"/>
      <c r="M60" s="15"/>
      <c r="N60" s="15"/>
      <c r="O60" s="15"/>
    </row>
    <row r="61" spans="1:15" ht="12.75">
      <c r="A61" s="71"/>
      <c r="B61" s="161" t="s">
        <v>102</v>
      </c>
      <c r="C61" s="158"/>
      <c r="D61" s="79">
        <v>1</v>
      </c>
      <c r="E61" s="80" t="s">
        <v>30</v>
      </c>
      <c r="F61" s="78">
        <v>200</v>
      </c>
      <c r="G61" s="75">
        <f>F61*(1-$I$111)</f>
        <v>200</v>
      </c>
      <c r="H61" s="97">
        <v>0</v>
      </c>
      <c r="I61" s="89">
        <f>G61*H61</f>
        <v>0</v>
      </c>
      <c r="J61" s="30"/>
      <c r="K61" s="34"/>
      <c r="L61" s="15"/>
      <c r="M61" s="15"/>
      <c r="N61" s="15"/>
      <c r="O61" s="15"/>
    </row>
    <row r="62" spans="1:15" ht="12.75">
      <c r="A62" s="71"/>
      <c r="B62" s="161" t="s">
        <v>103</v>
      </c>
      <c r="C62" s="158"/>
      <c r="D62" s="79">
        <v>1</v>
      </c>
      <c r="E62" s="80" t="s">
        <v>30</v>
      </c>
      <c r="F62" s="78">
        <v>200</v>
      </c>
      <c r="G62" s="75">
        <f>F62*(1-$I$111)</f>
        <v>200</v>
      </c>
      <c r="H62" s="97">
        <v>0</v>
      </c>
      <c r="I62" s="89">
        <f>G62*H62</f>
        <v>0</v>
      </c>
      <c r="J62" s="30"/>
      <c r="K62" s="34"/>
      <c r="L62" s="15"/>
      <c r="M62" s="15"/>
      <c r="N62" s="15"/>
      <c r="O62" s="15"/>
    </row>
    <row r="63" spans="1:15" s="9" customFormat="1" ht="12.75">
      <c r="A63" s="217" t="s">
        <v>111</v>
      </c>
      <c r="B63" s="218"/>
      <c r="C63" s="218"/>
      <c r="D63" s="95"/>
      <c r="E63" s="95"/>
      <c r="F63" s="95"/>
      <c r="G63" s="95"/>
      <c r="H63" s="98"/>
      <c r="I63" s="90"/>
      <c r="J63" s="15"/>
      <c r="K63" s="15"/>
      <c r="L63" s="15"/>
      <c r="M63" s="15"/>
      <c r="N63" s="15"/>
      <c r="O63" s="15"/>
    </row>
    <row r="64" spans="1:11" s="9" customFormat="1" ht="12.75">
      <c r="A64" s="71"/>
      <c r="B64" s="156" t="s">
        <v>112</v>
      </c>
      <c r="C64" s="157"/>
      <c r="D64" s="79">
        <v>150</v>
      </c>
      <c r="E64" s="80" t="s">
        <v>29</v>
      </c>
      <c r="F64" s="78">
        <v>300</v>
      </c>
      <c r="G64" s="75">
        <f>F64*(1-$I$111)</f>
        <v>300</v>
      </c>
      <c r="H64" s="97">
        <v>0</v>
      </c>
      <c r="I64" s="89">
        <f>G64*H64</f>
        <v>0</v>
      </c>
      <c r="J64" s="36" t="s">
        <v>138</v>
      </c>
      <c r="K64" s="56"/>
    </row>
    <row r="65" spans="1:10" s="9" customFormat="1" ht="12.75">
      <c r="A65" s="71"/>
      <c r="B65" s="161" t="s">
        <v>113</v>
      </c>
      <c r="C65" s="158"/>
      <c r="D65" s="84">
        <v>150</v>
      </c>
      <c r="E65" s="85" t="s">
        <v>29</v>
      </c>
      <c r="F65" s="78">
        <v>90</v>
      </c>
      <c r="G65" s="75">
        <f>F65*(1-$I$111)</f>
        <v>90</v>
      </c>
      <c r="H65" s="97">
        <v>0</v>
      </c>
      <c r="I65" s="89">
        <f>G65*H65</f>
        <v>0</v>
      </c>
      <c r="J65"/>
    </row>
    <row r="66" spans="1:15" s="9" customFormat="1" ht="12.75">
      <c r="A66" s="122"/>
      <c r="B66" s="213" t="s">
        <v>114</v>
      </c>
      <c r="C66" s="222"/>
      <c r="D66" s="123">
        <v>150</v>
      </c>
      <c r="E66" s="124" t="s">
        <v>29</v>
      </c>
      <c r="F66" s="125">
        <v>110</v>
      </c>
      <c r="G66" s="126">
        <f>F66*(1-$I$111)</f>
        <v>110</v>
      </c>
      <c r="H66" s="127">
        <v>0</v>
      </c>
      <c r="I66" s="128">
        <f>G66*H66</f>
        <v>0</v>
      </c>
      <c r="J66" s="117"/>
      <c r="L66"/>
      <c r="M66"/>
      <c r="N66"/>
      <c r="O66"/>
    </row>
    <row r="67" spans="1:15" ht="12.75">
      <c r="A67" s="71"/>
      <c r="B67" s="158" t="s">
        <v>115</v>
      </c>
      <c r="C67" s="158"/>
      <c r="D67" s="79">
        <v>400</v>
      </c>
      <c r="E67" s="86" t="s">
        <v>29</v>
      </c>
      <c r="F67" s="81">
        <v>450</v>
      </c>
      <c r="G67" s="75">
        <f>F67*(1-$I$111)</f>
        <v>450</v>
      </c>
      <c r="H67" s="97">
        <v>0</v>
      </c>
      <c r="I67" s="89">
        <f>G67*H67</f>
        <v>0</v>
      </c>
      <c r="J67" s="4" t="s">
        <v>142</v>
      </c>
      <c r="L67" s="9"/>
      <c r="M67" s="9"/>
      <c r="N67" s="9"/>
      <c r="O67" s="9"/>
    </row>
    <row r="68" spans="1:15" s="9" customFormat="1" ht="12.75">
      <c r="A68" s="71"/>
      <c r="B68" s="158" t="s">
        <v>116</v>
      </c>
      <c r="C68" s="158"/>
      <c r="D68" s="79">
        <v>400</v>
      </c>
      <c r="E68" s="80" t="s">
        <v>29</v>
      </c>
      <c r="F68" s="78">
        <v>400</v>
      </c>
      <c r="G68" s="75">
        <f>F68*(1-$I$111)</f>
        <v>400</v>
      </c>
      <c r="H68" s="97">
        <v>0</v>
      </c>
      <c r="I68" s="89">
        <f>G68*H68</f>
        <v>0</v>
      </c>
      <c r="J68" s="36" t="s">
        <v>142</v>
      </c>
      <c r="N68"/>
      <c r="O68"/>
    </row>
    <row r="69" spans="1:10" ht="12.75">
      <c r="A69" s="217" t="s">
        <v>89</v>
      </c>
      <c r="B69" s="218"/>
      <c r="C69" s="218"/>
      <c r="D69" s="95"/>
      <c r="E69" s="95"/>
      <c r="F69" s="95"/>
      <c r="G69" s="95"/>
      <c r="H69" s="98"/>
      <c r="I69" s="90"/>
      <c r="J69" s="16"/>
    </row>
    <row r="70" spans="1:10" s="34" customFormat="1" ht="12.75">
      <c r="A70" s="71"/>
      <c r="B70" s="209" t="s">
        <v>137</v>
      </c>
      <c r="C70" s="210"/>
      <c r="D70" s="79">
        <v>1</v>
      </c>
      <c r="E70" s="80" t="s">
        <v>30</v>
      </c>
      <c r="F70" s="75">
        <v>70</v>
      </c>
      <c r="G70" s="75">
        <f>F70*(1-$I$111)</f>
        <v>70</v>
      </c>
      <c r="H70" s="97">
        <v>0</v>
      </c>
      <c r="I70" s="89">
        <f>G70*H70</f>
        <v>0</v>
      </c>
      <c r="J70" s="107" t="s">
        <v>138</v>
      </c>
    </row>
    <row r="71" spans="1:10" ht="12.75">
      <c r="A71" s="217" t="s">
        <v>117</v>
      </c>
      <c r="B71" s="218"/>
      <c r="C71" s="218"/>
      <c r="D71" s="95"/>
      <c r="E71" s="95"/>
      <c r="F71" s="95"/>
      <c r="G71" s="95"/>
      <c r="H71" s="98"/>
      <c r="I71" s="90"/>
      <c r="J71" s="32"/>
    </row>
    <row r="72" spans="1:15" s="11" customFormat="1" ht="12.75">
      <c r="A72" s="71"/>
      <c r="B72" s="156" t="s">
        <v>38</v>
      </c>
      <c r="C72" s="157"/>
      <c r="D72" s="79">
        <v>1</v>
      </c>
      <c r="E72" s="80" t="s">
        <v>30</v>
      </c>
      <c r="F72" s="78">
        <v>50</v>
      </c>
      <c r="G72" s="75">
        <f>F72*(1-$I$111)</f>
        <v>50</v>
      </c>
      <c r="H72" s="97">
        <v>0</v>
      </c>
      <c r="I72" s="89">
        <f aca="true" t="shared" si="4" ref="I72:I87">G72*H72</f>
        <v>0</v>
      </c>
      <c r="J72" s="30"/>
      <c r="K72" s="67"/>
      <c r="L72" s="67"/>
      <c r="M72" s="67"/>
      <c r="N72" s="67"/>
      <c r="O72" s="67"/>
    </row>
    <row r="73" spans="1:11" s="6" customFormat="1" ht="12.75">
      <c r="A73" s="217" t="s">
        <v>118</v>
      </c>
      <c r="B73" s="218"/>
      <c r="C73" s="218"/>
      <c r="D73" s="95"/>
      <c r="E73" s="95"/>
      <c r="F73" s="95"/>
      <c r="G73" s="95"/>
      <c r="H73" s="98"/>
      <c r="I73" s="90"/>
      <c r="K73" s="7"/>
    </row>
    <row r="74" spans="1:11" s="68" customFormat="1" ht="12.75">
      <c r="A74" s="71"/>
      <c r="B74" s="156" t="s">
        <v>119</v>
      </c>
      <c r="C74" s="157"/>
      <c r="D74" s="79">
        <v>1</v>
      </c>
      <c r="E74" s="80" t="s">
        <v>30</v>
      </c>
      <c r="F74" s="78">
        <v>450</v>
      </c>
      <c r="G74" s="75">
        <f>F74*(1-$I$111)</f>
        <v>450</v>
      </c>
      <c r="H74" s="97">
        <v>0</v>
      </c>
      <c r="I74" s="89">
        <f t="shared" si="4"/>
        <v>0</v>
      </c>
      <c r="J74" s="31"/>
      <c r="K74" s="5"/>
    </row>
    <row r="75" spans="1:11" s="68" customFormat="1" ht="12.75">
      <c r="A75" s="71"/>
      <c r="B75" s="161" t="s">
        <v>120</v>
      </c>
      <c r="C75" s="158"/>
      <c r="D75" s="76">
        <v>1</v>
      </c>
      <c r="E75" s="77" t="s">
        <v>30</v>
      </c>
      <c r="F75" s="78">
        <v>750</v>
      </c>
      <c r="G75" s="75">
        <f>F75*(1-$I$111)</f>
        <v>750</v>
      </c>
      <c r="H75" s="97">
        <v>0</v>
      </c>
      <c r="I75" s="89">
        <f t="shared" si="4"/>
        <v>0</v>
      </c>
      <c r="J75" s="31"/>
      <c r="K75" s="5"/>
    </row>
    <row r="76" spans="1:11" s="6" customFormat="1" ht="12.75" customHeight="1">
      <c r="A76" s="224" t="s">
        <v>121</v>
      </c>
      <c r="B76" s="225"/>
      <c r="C76" s="225"/>
      <c r="D76" s="96"/>
      <c r="E76" s="96"/>
      <c r="F76" s="96"/>
      <c r="G76" s="96"/>
      <c r="H76" s="100"/>
      <c r="I76" s="90"/>
      <c r="J76" s="37"/>
      <c r="K76" s="5"/>
    </row>
    <row r="77" spans="1:11" s="61" customFormat="1" ht="12.75">
      <c r="A77" s="71"/>
      <c r="B77" s="156" t="s">
        <v>122</v>
      </c>
      <c r="C77" s="157"/>
      <c r="D77" s="79">
        <v>100</v>
      </c>
      <c r="E77" s="80" t="s">
        <v>27</v>
      </c>
      <c r="F77" s="78">
        <v>280</v>
      </c>
      <c r="G77" s="75">
        <f aca="true" t="shared" si="5" ref="G77:G84">F77*(1-$I$111)</f>
        <v>280</v>
      </c>
      <c r="H77" s="97">
        <v>0</v>
      </c>
      <c r="I77" s="89">
        <f t="shared" si="4"/>
        <v>0</v>
      </c>
      <c r="J77" s="57"/>
      <c r="K77" s="60"/>
    </row>
    <row r="78" spans="1:11" s="6" customFormat="1" ht="12.75">
      <c r="A78" s="71"/>
      <c r="B78" s="161" t="s">
        <v>132</v>
      </c>
      <c r="C78" s="158"/>
      <c r="D78" s="76">
        <v>250</v>
      </c>
      <c r="E78" s="77" t="s">
        <v>27</v>
      </c>
      <c r="F78" s="78">
        <v>140</v>
      </c>
      <c r="G78" s="75">
        <f t="shared" si="5"/>
        <v>140</v>
      </c>
      <c r="H78" s="97">
        <v>0</v>
      </c>
      <c r="I78" s="89">
        <f t="shared" si="4"/>
        <v>0</v>
      </c>
      <c r="J78" s="116"/>
      <c r="K78" s="5"/>
    </row>
    <row r="79" spans="1:11" s="6" customFormat="1" ht="14.25" customHeight="1" hidden="1">
      <c r="A79" s="71"/>
      <c r="B79" s="156" t="s">
        <v>69</v>
      </c>
      <c r="C79" s="157"/>
      <c r="D79" s="79">
        <v>1</v>
      </c>
      <c r="E79" s="80" t="s">
        <v>28</v>
      </c>
      <c r="F79" s="78">
        <v>370</v>
      </c>
      <c r="G79" s="75">
        <f t="shared" si="5"/>
        <v>370</v>
      </c>
      <c r="H79" s="97">
        <v>0</v>
      </c>
      <c r="I79" s="89">
        <f t="shared" si="4"/>
        <v>0</v>
      </c>
      <c r="J79" s="37" t="s">
        <v>81</v>
      </c>
      <c r="K79" s="7"/>
    </row>
    <row r="80" spans="1:15" s="9" customFormat="1" ht="12.75">
      <c r="A80" s="71"/>
      <c r="B80" s="156" t="s">
        <v>69</v>
      </c>
      <c r="C80" s="157"/>
      <c r="D80" s="79">
        <v>1</v>
      </c>
      <c r="E80" s="80" t="s">
        <v>28</v>
      </c>
      <c r="F80" s="75">
        <v>370</v>
      </c>
      <c r="G80" s="75">
        <f t="shared" si="5"/>
        <v>370</v>
      </c>
      <c r="H80" s="97">
        <v>0</v>
      </c>
      <c r="I80" s="92">
        <f t="shared" si="4"/>
        <v>0</v>
      </c>
      <c r="J80" s="55"/>
      <c r="L80"/>
      <c r="M80"/>
      <c r="N80"/>
      <c r="O80"/>
    </row>
    <row r="81" spans="1:11" s="6" customFormat="1" ht="12.75">
      <c r="A81" s="71"/>
      <c r="B81" s="156" t="s">
        <v>17</v>
      </c>
      <c r="C81" s="157"/>
      <c r="D81" s="79">
        <v>1</v>
      </c>
      <c r="E81" s="80" t="s">
        <v>28</v>
      </c>
      <c r="F81" s="81">
        <v>370</v>
      </c>
      <c r="G81" s="75">
        <f t="shared" si="5"/>
        <v>370</v>
      </c>
      <c r="H81" s="97">
        <v>0</v>
      </c>
      <c r="I81" s="89">
        <f t="shared" si="4"/>
        <v>0</v>
      </c>
      <c r="J81" s="37"/>
      <c r="K81" s="7"/>
    </row>
    <row r="82" spans="1:11" s="6" customFormat="1" ht="12.75">
      <c r="A82" s="71"/>
      <c r="B82" s="156" t="s">
        <v>18</v>
      </c>
      <c r="C82" s="157"/>
      <c r="D82" s="79">
        <v>1</v>
      </c>
      <c r="E82" s="80" t="s">
        <v>28</v>
      </c>
      <c r="F82" s="81">
        <v>370</v>
      </c>
      <c r="G82" s="75">
        <f t="shared" si="5"/>
        <v>370</v>
      </c>
      <c r="H82" s="97">
        <v>0</v>
      </c>
      <c r="I82" s="89">
        <f t="shared" si="4"/>
        <v>0</v>
      </c>
      <c r="J82" s="37"/>
      <c r="K82" s="5"/>
    </row>
    <row r="83" spans="1:11" s="6" customFormat="1" ht="12.75">
      <c r="A83" s="71"/>
      <c r="B83" s="156" t="s">
        <v>71</v>
      </c>
      <c r="C83" s="157"/>
      <c r="D83" s="79">
        <v>80</v>
      </c>
      <c r="E83" s="80" t="s">
        <v>29</v>
      </c>
      <c r="F83" s="78">
        <v>150</v>
      </c>
      <c r="G83" s="75">
        <f t="shared" si="5"/>
        <v>150</v>
      </c>
      <c r="H83" s="97">
        <v>0</v>
      </c>
      <c r="I83" s="89">
        <f t="shared" si="4"/>
        <v>0</v>
      </c>
      <c r="J83" s="37"/>
      <c r="K83" s="5"/>
    </row>
    <row r="84" spans="1:11" s="6" customFormat="1" ht="12.75">
      <c r="A84" s="71"/>
      <c r="B84" s="156" t="s">
        <v>71</v>
      </c>
      <c r="C84" s="157"/>
      <c r="D84" s="79">
        <v>25</v>
      </c>
      <c r="E84" s="80" t="s">
        <v>29</v>
      </c>
      <c r="F84" s="78">
        <v>70</v>
      </c>
      <c r="G84" s="75">
        <f t="shared" si="5"/>
        <v>70</v>
      </c>
      <c r="H84" s="97">
        <v>0</v>
      </c>
      <c r="I84" s="89">
        <f>G84*H84</f>
        <v>0</v>
      </c>
      <c r="J84" s="37"/>
      <c r="K84" s="5"/>
    </row>
    <row r="85" spans="1:15" s="6" customFormat="1" ht="12.75" customHeight="1">
      <c r="A85" s="224" t="s">
        <v>123</v>
      </c>
      <c r="B85" s="225"/>
      <c r="C85" s="225"/>
      <c r="D85" s="96"/>
      <c r="E85" s="96"/>
      <c r="F85" s="96"/>
      <c r="G85" s="96"/>
      <c r="H85" s="100"/>
      <c r="I85" s="90"/>
      <c r="J85" s="5"/>
      <c r="K85" s="5"/>
      <c r="L85" s="5"/>
      <c r="M85" s="5"/>
      <c r="N85" s="5"/>
      <c r="O85" s="5"/>
    </row>
    <row r="86" spans="1:11" s="5" customFormat="1" ht="12.75">
      <c r="A86" s="71"/>
      <c r="B86" s="156" t="s">
        <v>68</v>
      </c>
      <c r="C86" s="157"/>
      <c r="D86" s="79">
        <v>100</v>
      </c>
      <c r="E86" s="80" t="s">
        <v>29</v>
      </c>
      <c r="F86" s="78">
        <v>200</v>
      </c>
      <c r="G86" s="75">
        <f>F86*(1-$I$111)</f>
        <v>200</v>
      </c>
      <c r="H86" s="97">
        <v>0</v>
      </c>
      <c r="I86" s="89">
        <f t="shared" si="4"/>
        <v>0</v>
      </c>
      <c r="K86"/>
    </row>
    <row r="87" spans="1:11" s="5" customFormat="1" ht="12.75">
      <c r="A87" s="71"/>
      <c r="B87" s="161" t="s">
        <v>124</v>
      </c>
      <c r="C87" s="158"/>
      <c r="D87" s="79">
        <v>100</v>
      </c>
      <c r="E87" s="80" t="s">
        <v>29</v>
      </c>
      <c r="F87" s="78">
        <v>230</v>
      </c>
      <c r="G87" s="75">
        <f>F87*(1-$I$111)</f>
        <v>230</v>
      </c>
      <c r="H87" s="97">
        <v>0</v>
      </c>
      <c r="I87" s="89">
        <f t="shared" si="4"/>
        <v>0</v>
      </c>
      <c r="K87"/>
    </row>
    <row r="88" spans="1:11" s="5" customFormat="1" ht="12.75">
      <c r="A88" s="83"/>
      <c r="B88" s="161" t="s">
        <v>125</v>
      </c>
      <c r="C88" s="158"/>
      <c r="D88" s="79">
        <v>50</v>
      </c>
      <c r="E88" s="80" t="s">
        <v>29</v>
      </c>
      <c r="F88" s="78">
        <v>200</v>
      </c>
      <c r="G88" s="75">
        <f>F88*(1-$I$111)</f>
        <v>200</v>
      </c>
      <c r="H88" s="97">
        <v>0</v>
      </c>
      <c r="I88" s="89">
        <f>G88*H88</f>
        <v>0</v>
      </c>
      <c r="K88"/>
    </row>
    <row r="89" spans="1:11" s="5" customFormat="1" ht="12.75">
      <c r="A89" s="82"/>
      <c r="B89" s="156" t="s">
        <v>126</v>
      </c>
      <c r="C89" s="157"/>
      <c r="D89" s="79">
        <v>250</v>
      </c>
      <c r="E89" s="80" t="s">
        <v>27</v>
      </c>
      <c r="F89" s="78">
        <v>140</v>
      </c>
      <c r="G89" s="75">
        <f>F89*(1-$I$111)</f>
        <v>140</v>
      </c>
      <c r="H89" s="97">
        <v>0</v>
      </c>
      <c r="I89" s="89">
        <f aca="true" t="shared" si="6" ref="I89:I94">G89*H89</f>
        <v>0</v>
      </c>
      <c r="J89" s="31"/>
      <c r="K89" s="2"/>
    </row>
    <row r="90" spans="1:11" s="5" customFormat="1" ht="12.75" customHeight="1">
      <c r="A90" s="224" t="s">
        <v>127</v>
      </c>
      <c r="B90" s="225"/>
      <c r="C90" s="225"/>
      <c r="D90" s="96"/>
      <c r="E90" s="96"/>
      <c r="F90" s="96"/>
      <c r="G90" s="96"/>
      <c r="H90" s="100"/>
      <c r="I90" s="90"/>
      <c r="J90" s="37"/>
      <c r="K90" s="2"/>
    </row>
    <row r="91" spans="1:11" s="60" customFormat="1" ht="12.75">
      <c r="A91" s="83"/>
      <c r="B91" s="156" t="s">
        <v>128</v>
      </c>
      <c r="C91" s="157"/>
      <c r="D91" s="79">
        <v>1</v>
      </c>
      <c r="E91" s="80" t="s">
        <v>28</v>
      </c>
      <c r="F91" s="81">
        <v>370</v>
      </c>
      <c r="G91" s="75">
        <f>F91*(1-$I$111)</f>
        <v>370</v>
      </c>
      <c r="H91" s="97">
        <v>0</v>
      </c>
      <c r="I91" s="89">
        <f t="shared" si="6"/>
        <v>0</v>
      </c>
      <c r="J91" s="58"/>
      <c r="K91" s="69"/>
    </row>
    <row r="92" spans="1:11" s="5" customFormat="1" ht="12.75">
      <c r="A92" s="82"/>
      <c r="B92" s="156" t="s">
        <v>70</v>
      </c>
      <c r="C92" s="157"/>
      <c r="D92" s="79">
        <v>300</v>
      </c>
      <c r="E92" s="80" t="s">
        <v>29</v>
      </c>
      <c r="F92" s="78">
        <v>120</v>
      </c>
      <c r="G92" s="75">
        <f>F92*(1-$I$111)</f>
        <v>120</v>
      </c>
      <c r="H92" s="97">
        <v>0</v>
      </c>
      <c r="I92" s="89">
        <f t="shared" si="6"/>
        <v>0</v>
      </c>
      <c r="J92"/>
      <c r="K92" s="2"/>
    </row>
    <row r="93" spans="1:11" s="5" customFormat="1" ht="12.75">
      <c r="A93" s="217" t="s">
        <v>129</v>
      </c>
      <c r="B93" s="218"/>
      <c r="C93" s="218"/>
      <c r="D93" s="95"/>
      <c r="E93" s="95"/>
      <c r="F93" s="95"/>
      <c r="G93" s="95"/>
      <c r="H93" s="98"/>
      <c r="I93" s="90"/>
      <c r="J93"/>
      <c r="K93" s="2"/>
    </row>
    <row r="94" spans="1:11" s="5" customFormat="1" ht="12.75">
      <c r="A94" s="87"/>
      <c r="B94" s="161" t="s">
        <v>35</v>
      </c>
      <c r="C94" s="158"/>
      <c r="D94" s="76">
        <v>25</v>
      </c>
      <c r="E94" s="77" t="s">
        <v>29</v>
      </c>
      <c r="F94" s="78">
        <v>100</v>
      </c>
      <c r="G94" s="75">
        <f aca="true" t="shared" si="7" ref="G94:G106">F94*(1-$I$111)</f>
        <v>100</v>
      </c>
      <c r="H94" s="97">
        <v>0</v>
      </c>
      <c r="I94" s="89">
        <f t="shared" si="6"/>
        <v>0</v>
      </c>
      <c r="J94" s="107" t="s">
        <v>138</v>
      </c>
      <c r="K94" s="132"/>
    </row>
    <row r="95" spans="1:11" s="5" customFormat="1" ht="12.75">
      <c r="A95" s="83"/>
      <c r="B95" s="161" t="s">
        <v>36</v>
      </c>
      <c r="C95" s="158"/>
      <c r="D95" s="76">
        <v>25</v>
      </c>
      <c r="E95" s="77" t="s">
        <v>29</v>
      </c>
      <c r="F95" s="78">
        <v>110</v>
      </c>
      <c r="G95" s="75">
        <f t="shared" si="7"/>
        <v>110</v>
      </c>
      <c r="H95" s="97">
        <v>0</v>
      </c>
      <c r="I95" s="89">
        <f>G95*H95</f>
        <v>0</v>
      </c>
      <c r="J95" s="107" t="s">
        <v>138</v>
      </c>
      <c r="K95" s="133"/>
    </row>
    <row r="96" spans="1:11" s="5" customFormat="1" ht="12.75">
      <c r="A96" s="82"/>
      <c r="B96" s="161" t="s">
        <v>37</v>
      </c>
      <c r="C96" s="158"/>
      <c r="D96" s="76">
        <v>25</v>
      </c>
      <c r="E96" s="77" t="s">
        <v>29</v>
      </c>
      <c r="F96" s="78">
        <v>110</v>
      </c>
      <c r="G96" s="75">
        <f t="shared" si="7"/>
        <v>110</v>
      </c>
      <c r="H96" s="97">
        <v>0</v>
      </c>
      <c r="I96" s="89">
        <f>G96*H96</f>
        <v>0</v>
      </c>
      <c r="J96" s="107" t="s">
        <v>138</v>
      </c>
      <c r="K96" s="133"/>
    </row>
    <row r="97" spans="1:11" s="5" customFormat="1" ht="12.75">
      <c r="A97" s="82"/>
      <c r="B97" s="161" t="s">
        <v>92</v>
      </c>
      <c r="C97" s="206"/>
      <c r="D97" s="129">
        <v>25</v>
      </c>
      <c r="E97" s="77" t="s">
        <v>29</v>
      </c>
      <c r="F97" s="75">
        <v>110</v>
      </c>
      <c r="G97" s="75">
        <f t="shared" si="7"/>
        <v>110</v>
      </c>
      <c r="H97" s="97">
        <v>0</v>
      </c>
      <c r="I97" s="89">
        <f aca="true" t="shared" si="8" ref="I97:I106">G97*H97</f>
        <v>0</v>
      </c>
      <c r="J97" s="107" t="s">
        <v>138</v>
      </c>
      <c r="K97" s="131"/>
    </row>
    <row r="98" spans="1:11" s="5" customFormat="1" ht="12.75">
      <c r="A98" s="82"/>
      <c r="B98" s="161" t="s">
        <v>93</v>
      </c>
      <c r="C98" s="206"/>
      <c r="D98" s="129">
        <v>25</v>
      </c>
      <c r="E98" s="77" t="s">
        <v>29</v>
      </c>
      <c r="F98" s="75">
        <v>110</v>
      </c>
      <c r="G98" s="75">
        <f t="shared" si="7"/>
        <v>110</v>
      </c>
      <c r="H98" s="97">
        <v>0</v>
      </c>
      <c r="I98" s="89">
        <f t="shared" si="8"/>
        <v>0</v>
      </c>
      <c r="J98" s="107" t="s">
        <v>138</v>
      </c>
      <c r="K98" s="131"/>
    </row>
    <row r="99" spans="1:15" s="5" customFormat="1" ht="12.75">
      <c r="A99" s="82"/>
      <c r="B99" s="161" t="s">
        <v>94</v>
      </c>
      <c r="C99" s="206"/>
      <c r="D99" s="129">
        <v>25</v>
      </c>
      <c r="E99" s="77" t="s">
        <v>29</v>
      </c>
      <c r="F99" s="75">
        <v>110</v>
      </c>
      <c r="G99" s="75">
        <f t="shared" si="7"/>
        <v>110</v>
      </c>
      <c r="H99" s="97">
        <v>0</v>
      </c>
      <c r="I99" s="89">
        <f t="shared" si="8"/>
        <v>0</v>
      </c>
      <c r="J99" s="107" t="s">
        <v>138</v>
      </c>
      <c r="K99" s="131"/>
      <c r="L99"/>
      <c r="M99"/>
      <c r="N99"/>
      <c r="O99"/>
    </row>
    <row r="100" spans="1:15" ht="12.75">
      <c r="A100" s="82"/>
      <c r="B100" s="161" t="s">
        <v>35</v>
      </c>
      <c r="C100" s="158"/>
      <c r="D100" s="76">
        <v>100</v>
      </c>
      <c r="E100" s="77" t="s">
        <v>29</v>
      </c>
      <c r="F100" s="88">
        <v>340</v>
      </c>
      <c r="G100" s="75">
        <f t="shared" si="7"/>
        <v>340</v>
      </c>
      <c r="H100" s="97">
        <v>0</v>
      </c>
      <c r="I100" s="89">
        <f t="shared" si="8"/>
        <v>0</v>
      </c>
      <c r="J100" s="107" t="s">
        <v>138</v>
      </c>
      <c r="K100" s="134"/>
      <c r="L100" s="5"/>
      <c r="M100" s="5"/>
      <c r="N100" s="5"/>
      <c r="O100" s="5"/>
    </row>
    <row r="101" spans="1:15" s="5" customFormat="1" ht="12.75">
      <c r="A101" s="82"/>
      <c r="B101" s="161" t="s">
        <v>36</v>
      </c>
      <c r="C101" s="158"/>
      <c r="D101" s="76">
        <v>100</v>
      </c>
      <c r="E101" s="77" t="s">
        <v>29</v>
      </c>
      <c r="F101" s="88">
        <v>360</v>
      </c>
      <c r="G101" s="75">
        <f t="shared" si="7"/>
        <v>360</v>
      </c>
      <c r="H101" s="97">
        <v>0</v>
      </c>
      <c r="I101" s="89">
        <f t="shared" si="8"/>
        <v>0</v>
      </c>
      <c r="J101" s="107" t="s">
        <v>138</v>
      </c>
      <c r="K101" s="134"/>
      <c r="L101"/>
      <c r="M101"/>
      <c r="N101"/>
      <c r="O101"/>
    </row>
    <row r="102" spans="1:11" ht="12.75">
      <c r="A102" s="82"/>
      <c r="B102" s="161" t="s">
        <v>37</v>
      </c>
      <c r="C102" s="158"/>
      <c r="D102" s="76">
        <v>100</v>
      </c>
      <c r="E102" s="77" t="s">
        <v>29</v>
      </c>
      <c r="F102" s="88">
        <v>360</v>
      </c>
      <c r="G102" s="75">
        <f t="shared" si="7"/>
        <v>360</v>
      </c>
      <c r="H102" s="97">
        <v>0</v>
      </c>
      <c r="I102" s="89">
        <f t="shared" si="8"/>
        <v>0</v>
      </c>
      <c r="J102" s="107" t="s">
        <v>138</v>
      </c>
      <c r="K102" s="131"/>
    </row>
    <row r="103" spans="1:11" ht="12.75">
      <c r="A103" s="83"/>
      <c r="B103" s="161" t="s">
        <v>92</v>
      </c>
      <c r="C103" s="206"/>
      <c r="D103" s="129">
        <v>100</v>
      </c>
      <c r="E103" s="77" t="s">
        <v>29</v>
      </c>
      <c r="F103" s="130">
        <v>360</v>
      </c>
      <c r="G103" s="75">
        <f t="shared" si="7"/>
        <v>360</v>
      </c>
      <c r="H103" s="97">
        <v>0</v>
      </c>
      <c r="I103" s="89">
        <f>G103*H103</f>
        <v>0</v>
      </c>
      <c r="J103" s="107" t="s">
        <v>138</v>
      </c>
      <c r="K103" s="131"/>
    </row>
    <row r="104" spans="1:11" ht="12.75">
      <c r="A104" s="82"/>
      <c r="B104" s="161" t="s">
        <v>93</v>
      </c>
      <c r="C104" s="206"/>
      <c r="D104" s="129">
        <v>100</v>
      </c>
      <c r="E104" s="77" t="s">
        <v>29</v>
      </c>
      <c r="F104" s="130">
        <v>360</v>
      </c>
      <c r="G104" s="75">
        <f t="shared" si="7"/>
        <v>360</v>
      </c>
      <c r="H104" s="97">
        <v>0</v>
      </c>
      <c r="I104" s="89">
        <f t="shared" si="8"/>
        <v>0</v>
      </c>
      <c r="J104" s="107" t="s">
        <v>138</v>
      </c>
      <c r="K104" s="131"/>
    </row>
    <row r="105" spans="1:11" ht="12.75">
      <c r="A105" s="71"/>
      <c r="B105" s="161" t="s">
        <v>94</v>
      </c>
      <c r="C105" s="206"/>
      <c r="D105" s="129">
        <v>100</v>
      </c>
      <c r="E105" s="77" t="s">
        <v>29</v>
      </c>
      <c r="F105" s="130">
        <v>360</v>
      </c>
      <c r="G105" s="75">
        <f t="shared" si="7"/>
        <v>360</v>
      </c>
      <c r="H105" s="97">
        <v>0</v>
      </c>
      <c r="I105" s="89">
        <f>G105*H105</f>
        <v>0</v>
      </c>
      <c r="J105" s="107" t="s">
        <v>138</v>
      </c>
      <c r="K105" s="131"/>
    </row>
    <row r="106" spans="1:11" ht="12.75">
      <c r="A106" s="71"/>
      <c r="B106" s="156" t="s">
        <v>130</v>
      </c>
      <c r="C106" s="157"/>
      <c r="D106" s="79">
        <v>10</v>
      </c>
      <c r="E106" s="80" t="s">
        <v>29</v>
      </c>
      <c r="F106" s="78">
        <v>190</v>
      </c>
      <c r="G106" s="75">
        <f t="shared" si="7"/>
        <v>190</v>
      </c>
      <c r="H106" s="97">
        <v>0</v>
      </c>
      <c r="I106" s="89">
        <f t="shared" si="8"/>
        <v>0</v>
      </c>
      <c r="K106" s="14"/>
    </row>
    <row r="107" spans="1:15" ht="13.5" customHeight="1">
      <c r="A107" s="108"/>
      <c r="B107" s="109"/>
      <c r="C107" s="110" t="s">
        <v>139</v>
      </c>
      <c r="D107" s="111">
        <v>1</v>
      </c>
      <c r="E107" s="112" t="s">
        <v>30</v>
      </c>
      <c r="F107" s="110">
        <v>20</v>
      </c>
      <c r="G107" s="113">
        <f>F107</f>
        <v>20</v>
      </c>
      <c r="H107" s="113">
        <v>0</v>
      </c>
      <c r="I107" s="114">
        <f>G107*H107</f>
        <v>0</v>
      </c>
      <c r="J107" s="19"/>
      <c r="K107" s="19"/>
      <c r="L107" s="19"/>
      <c r="M107" s="19"/>
      <c r="N107" s="19"/>
      <c r="O107" s="14"/>
    </row>
    <row r="108" spans="1:15" ht="13.5" customHeight="1">
      <c r="A108" s="71"/>
      <c r="B108" s="220" t="s">
        <v>45</v>
      </c>
      <c r="C108" s="221"/>
      <c r="D108" s="93"/>
      <c r="E108" s="80"/>
      <c r="F108" s="94" t="s">
        <v>46</v>
      </c>
      <c r="G108" s="78"/>
      <c r="H108" s="97">
        <v>0</v>
      </c>
      <c r="I108" s="89">
        <f>G108*H108</f>
        <v>0</v>
      </c>
      <c r="J108" s="19"/>
      <c r="K108" s="19"/>
      <c r="L108" s="19"/>
      <c r="M108" s="19"/>
      <c r="N108" s="19"/>
      <c r="O108" s="14"/>
    </row>
    <row r="109" spans="1:15" ht="13.5" customHeight="1">
      <c r="A109" s="71"/>
      <c r="B109" s="220" t="s">
        <v>47</v>
      </c>
      <c r="C109" s="221"/>
      <c r="D109" s="93"/>
      <c r="E109" s="80"/>
      <c r="F109" s="94" t="s">
        <v>46</v>
      </c>
      <c r="G109" s="78"/>
      <c r="H109" s="97">
        <v>0</v>
      </c>
      <c r="I109" s="89">
        <f>G109*H109</f>
        <v>0</v>
      </c>
      <c r="J109" s="19"/>
      <c r="K109" s="19"/>
      <c r="L109" s="19"/>
      <c r="M109" s="19"/>
      <c r="N109" s="19"/>
      <c r="O109" s="14"/>
    </row>
    <row r="110" spans="1:15" ht="13.5" customHeight="1">
      <c r="A110" s="2"/>
      <c r="B110" s="10"/>
      <c r="C110" s="10"/>
      <c r="D110" s="10"/>
      <c r="E110" s="10"/>
      <c r="F110" s="16"/>
      <c r="G110" s="10"/>
      <c r="H110" s="39" t="s">
        <v>43</v>
      </c>
      <c r="I110" s="40">
        <f>SUMPRODUCT(F26:F107,H26:H107)</f>
        <v>0</v>
      </c>
      <c r="J110" s="19"/>
      <c r="K110" s="19"/>
      <c r="L110" s="19"/>
      <c r="M110" s="19"/>
      <c r="N110" s="19"/>
      <c r="O110" s="14"/>
    </row>
    <row r="111" spans="1:15" ht="13.5" customHeight="1">
      <c r="A111" s="2"/>
      <c r="B111" s="10"/>
      <c r="C111" s="10"/>
      <c r="D111" s="10"/>
      <c r="E111" s="10"/>
      <c r="F111" s="16"/>
      <c r="G111" s="10"/>
      <c r="H111" s="39" t="s">
        <v>82</v>
      </c>
      <c r="I111" s="41">
        <v>0</v>
      </c>
      <c r="J111" s="19"/>
      <c r="K111" s="19"/>
      <c r="L111" s="19"/>
      <c r="M111" s="19"/>
      <c r="N111" s="19"/>
      <c r="O111" s="14"/>
    </row>
    <row r="112" spans="1:15" s="34" customFormat="1" ht="13.5" customHeight="1">
      <c r="A112" s="2"/>
      <c r="B112" s="10"/>
      <c r="C112" s="10"/>
      <c r="D112" s="10"/>
      <c r="E112" s="10"/>
      <c r="F112" s="16"/>
      <c r="G112" s="10"/>
      <c r="H112" s="21" t="s">
        <v>44</v>
      </c>
      <c r="I112" s="22">
        <f>SUM(I26:I107)</f>
        <v>0</v>
      </c>
      <c r="J112" s="20"/>
      <c r="K112" s="20"/>
      <c r="L112" s="20"/>
      <c r="M112" s="20"/>
      <c r="N112" s="20"/>
      <c r="O112" s="13"/>
    </row>
    <row r="113" spans="1:15" ht="13.5" customHeight="1">
      <c r="A113" s="49"/>
      <c r="B113" s="16"/>
      <c r="C113" s="57"/>
      <c r="D113" s="16"/>
      <c r="E113" s="16"/>
      <c r="F113" s="16"/>
      <c r="G113" s="16"/>
      <c r="H113" s="50"/>
      <c r="I113" s="51"/>
      <c r="J113" s="19"/>
      <c r="K113" s="19"/>
      <c r="L113" s="19"/>
      <c r="M113" s="19"/>
      <c r="N113" s="19"/>
      <c r="O113" s="14"/>
    </row>
    <row r="114" spans="1:15" ht="13.5" customHeight="1">
      <c r="A114" s="226" t="s">
        <v>19</v>
      </c>
      <c r="B114" s="226"/>
      <c r="C114" s="226"/>
      <c r="D114" s="226"/>
      <c r="E114" s="226"/>
      <c r="F114" s="226"/>
      <c r="G114" s="226"/>
      <c r="H114" s="226"/>
      <c r="I114" s="226"/>
      <c r="J114" s="19"/>
      <c r="K114" s="19"/>
      <c r="L114" s="19"/>
      <c r="M114" s="19"/>
      <c r="N114" s="19"/>
      <c r="O114" s="14"/>
    </row>
    <row r="115" spans="1:15" ht="13.5" customHeight="1">
      <c r="A115" s="219" t="s">
        <v>50</v>
      </c>
      <c r="B115" s="219"/>
      <c r="C115" s="219"/>
      <c r="D115" s="219"/>
      <c r="E115" s="219"/>
      <c r="F115" s="219"/>
      <c r="G115" s="219"/>
      <c r="H115" s="219"/>
      <c r="I115" s="219"/>
      <c r="J115" s="19"/>
      <c r="K115" s="19"/>
      <c r="L115" s="19"/>
      <c r="M115" s="19"/>
      <c r="N115" s="19"/>
      <c r="O115" s="14"/>
    </row>
    <row r="116" spans="1:15" ht="52.5" customHeight="1">
      <c r="A116" s="227" t="s">
        <v>21</v>
      </c>
      <c r="B116" s="227"/>
      <c r="C116" s="227"/>
      <c r="D116" s="227"/>
      <c r="E116" s="227"/>
      <c r="F116" s="227"/>
      <c r="G116" s="227"/>
      <c r="H116" s="227"/>
      <c r="I116" s="227"/>
      <c r="J116" s="19"/>
      <c r="K116" s="19"/>
      <c r="L116" s="19"/>
      <c r="M116" s="19"/>
      <c r="N116" s="19"/>
      <c r="O116" s="14"/>
    </row>
    <row r="117" spans="1:15" ht="39" customHeight="1">
      <c r="A117" s="219" t="s">
        <v>49</v>
      </c>
      <c r="B117" s="227"/>
      <c r="C117" s="227"/>
      <c r="D117" s="227"/>
      <c r="E117" s="227"/>
      <c r="F117" s="227"/>
      <c r="G117" s="227"/>
      <c r="H117" s="227"/>
      <c r="I117" s="227"/>
      <c r="J117" s="20"/>
      <c r="K117" s="20"/>
      <c r="L117" s="20"/>
      <c r="M117" s="20"/>
      <c r="N117" s="20"/>
      <c r="O117" s="14"/>
    </row>
    <row r="118" spans="1:15" ht="39" customHeight="1">
      <c r="A118" s="219" t="s">
        <v>20</v>
      </c>
      <c r="B118" s="219"/>
      <c r="C118" s="219"/>
      <c r="D118" s="219"/>
      <c r="E118" s="219"/>
      <c r="F118" s="219"/>
      <c r="G118" s="219"/>
      <c r="H118" s="219"/>
      <c r="I118" s="219"/>
      <c r="J118" s="14"/>
      <c r="K118" s="14"/>
      <c r="L118" s="14"/>
      <c r="M118" s="14"/>
      <c r="N118" s="14"/>
      <c r="O118" s="14"/>
    </row>
    <row r="119" spans="1:9" ht="12.75">
      <c r="A119" s="223" t="s">
        <v>79</v>
      </c>
      <c r="B119" s="219"/>
      <c r="C119" s="219"/>
      <c r="D119" s="219"/>
      <c r="E119" s="219"/>
      <c r="F119" s="219"/>
      <c r="G119" s="219"/>
      <c r="H119" s="219"/>
      <c r="I119" s="219"/>
    </row>
    <row r="120" spans="1:9" ht="12.75">
      <c r="A120" s="227" t="s">
        <v>22</v>
      </c>
      <c r="B120" s="227"/>
      <c r="C120" s="227"/>
      <c r="D120" s="227"/>
      <c r="E120" s="227"/>
      <c r="F120" s="227"/>
      <c r="G120" s="227"/>
      <c r="H120" s="227"/>
      <c r="I120" s="227"/>
    </row>
    <row r="121" spans="1:9" ht="14.25" customHeight="1">
      <c r="A121" s="219" t="s">
        <v>51</v>
      </c>
      <c r="B121" s="219"/>
      <c r="C121" s="219"/>
      <c r="D121" s="219"/>
      <c r="E121" s="219"/>
      <c r="F121" s="219"/>
      <c r="G121" s="219"/>
      <c r="H121" s="219"/>
      <c r="I121" s="219"/>
    </row>
    <row r="122" spans="1:9" ht="14.25" customHeight="1">
      <c r="A122" s="219" t="s">
        <v>48</v>
      </c>
      <c r="B122" s="219"/>
      <c r="C122" s="219"/>
      <c r="D122" s="219"/>
      <c r="E122" s="219"/>
      <c r="F122" s="219"/>
      <c r="G122" s="219"/>
      <c r="H122" s="219"/>
      <c r="I122" s="219"/>
    </row>
    <row r="123" spans="1:9" ht="14.25" customHeight="1">
      <c r="A123" s="230" t="s">
        <v>26</v>
      </c>
      <c r="B123" s="230"/>
      <c r="C123" s="230"/>
      <c r="D123" s="230"/>
      <c r="E123" s="230"/>
      <c r="F123" s="230"/>
      <c r="G123" s="230"/>
      <c r="H123" s="230"/>
      <c r="I123" s="230"/>
    </row>
    <row r="124" spans="1:9" ht="14.25" customHeight="1">
      <c r="A124" s="229" t="s">
        <v>54</v>
      </c>
      <c r="B124" s="229"/>
      <c r="C124" s="229"/>
      <c r="D124" s="229"/>
      <c r="E124" s="229"/>
      <c r="F124" s="229"/>
      <c r="G124" s="229"/>
      <c r="H124" s="229"/>
      <c r="I124" s="229"/>
    </row>
    <row r="125" spans="1:9" ht="14.25" customHeight="1">
      <c r="A125" s="228" t="s">
        <v>52</v>
      </c>
      <c r="B125" s="228"/>
      <c r="C125" s="228"/>
      <c r="D125" s="228"/>
      <c r="E125" s="228"/>
      <c r="F125" s="228"/>
      <c r="G125" s="228"/>
      <c r="H125" s="228"/>
      <c r="I125" s="228"/>
    </row>
    <row r="126" spans="1:9" ht="14.25" customHeight="1">
      <c r="A126" s="188" t="s">
        <v>78</v>
      </c>
      <c r="B126" s="189"/>
      <c r="C126" s="189"/>
      <c r="D126" s="190">
        <v>0.05</v>
      </c>
      <c r="E126" s="191"/>
      <c r="F126" s="191"/>
      <c r="G126" s="191"/>
      <c r="H126" s="191"/>
      <c r="I126" s="192"/>
    </row>
    <row r="127" spans="1:9" ht="14.25" customHeight="1">
      <c r="A127" s="188" t="s">
        <v>59</v>
      </c>
      <c r="B127" s="189"/>
      <c r="C127" s="189"/>
      <c r="D127" s="190">
        <v>0.1</v>
      </c>
      <c r="E127" s="191"/>
      <c r="F127" s="191"/>
      <c r="G127" s="191"/>
      <c r="H127" s="191"/>
      <c r="I127" s="192"/>
    </row>
    <row r="128" spans="1:9" ht="12.75">
      <c r="A128" s="188" t="s">
        <v>60</v>
      </c>
      <c r="B128" s="189"/>
      <c r="C128" s="189"/>
      <c r="D128" s="190">
        <v>0.15</v>
      </c>
      <c r="E128" s="191"/>
      <c r="F128" s="191"/>
      <c r="G128" s="191"/>
      <c r="H128" s="191"/>
      <c r="I128" s="192"/>
    </row>
    <row r="129" spans="1:9" ht="14.25" customHeight="1">
      <c r="A129" s="188" t="s">
        <v>61</v>
      </c>
      <c r="B129" s="189"/>
      <c r="C129" s="189"/>
      <c r="D129" s="190">
        <v>0.2</v>
      </c>
      <c r="E129" s="191"/>
      <c r="F129" s="191"/>
      <c r="G129" s="191"/>
      <c r="H129" s="191"/>
      <c r="I129" s="192"/>
    </row>
    <row r="130" spans="1:9" ht="12.75">
      <c r="A130" s="188" t="s">
        <v>62</v>
      </c>
      <c r="B130" s="189"/>
      <c r="C130" s="189"/>
      <c r="D130" s="190">
        <v>0.25</v>
      </c>
      <c r="E130" s="191"/>
      <c r="F130" s="191"/>
      <c r="G130" s="191"/>
      <c r="H130" s="191"/>
      <c r="I130" s="192"/>
    </row>
    <row r="131" spans="1:9" ht="12.75">
      <c r="A131" s="188" t="s">
        <v>63</v>
      </c>
      <c r="B131" s="189"/>
      <c r="C131" s="189"/>
      <c r="D131" s="190">
        <v>0.3</v>
      </c>
      <c r="E131" s="191"/>
      <c r="F131" s="191"/>
      <c r="G131" s="191"/>
      <c r="H131" s="191"/>
      <c r="I131" s="192"/>
    </row>
    <row r="132" spans="1:9" ht="12.75">
      <c r="A132" s="189" t="s">
        <v>53</v>
      </c>
      <c r="B132" s="189"/>
      <c r="C132" s="189"/>
      <c r="D132" s="190">
        <v>0.35</v>
      </c>
      <c r="E132" s="191"/>
      <c r="F132" s="191"/>
      <c r="G132" s="191"/>
      <c r="H132" s="191"/>
      <c r="I132" s="192"/>
    </row>
    <row r="133" spans="1:9" ht="12.75">
      <c r="A133" s="205" t="s">
        <v>80</v>
      </c>
      <c r="B133" s="205"/>
      <c r="C133" s="205"/>
      <c r="D133" s="205"/>
      <c r="E133" s="205"/>
      <c r="F133" s="205"/>
      <c r="G133" s="205"/>
      <c r="H133" s="205"/>
      <c r="I133" s="205"/>
    </row>
    <row r="134" spans="1:9" ht="12.75">
      <c r="A134" s="204" t="s">
        <v>84</v>
      </c>
      <c r="B134" s="204"/>
      <c r="C134" s="204"/>
      <c r="D134" s="204"/>
      <c r="E134" s="204"/>
      <c r="F134" s="204"/>
      <c r="G134" s="204"/>
      <c r="H134" s="204"/>
      <c r="I134" s="204"/>
    </row>
    <row r="135" ht="12.75">
      <c r="A135" t="s">
        <v>87</v>
      </c>
    </row>
    <row r="136" ht="12.75">
      <c r="A136" t="s">
        <v>85</v>
      </c>
    </row>
    <row r="137" ht="12.75">
      <c r="A137" s="47" t="s">
        <v>86</v>
      </c>
    </row>
  </sheetData>
  <sheetProtection/>
  <autoFilter ref="H24:I112"/>
  <mergeCells count="153">
    <mergeCell ref="G1:I1"/>
    <mergeCell ref="G2:I2"/>
    <mergeCell ref="A93:C93"/>
    <mergeCell ref="B82:C82"/>
    <mergeCell ref="B66:C66"/>
    <mergeCell ref="B65:C65"/>
    <mergeCell ref="B46:C46"/>
    <mergeCell ref="A59:C59"/>
    <mergeCell ref="B51:C51"/>
    <mergeCell ref="B53:C53"/>
    <mergeCell ref="A54:C54"/>
    <mergeCell ref="A71:C71"/>
    <mergeCell ref="A115:I115"/>
    <mergeCell ref="A123:I123"/>
    <mergeCell ref="A120:I120"/>
    <mergeCell ref="B78:C78"/>
    <mergeCell ref="B86:C86"/>
    <mergeCell ref="B81:C81"/>
    <mergeCell ref="B79:C79"/>
    <mergeCell ref="B84:C84"/>
    <mergeCell ref="A130:C130"/>
    <mergeCell ref="A114:I114"/>
    <mergeCell ref="A117:I117"/>
    <mergeCell ref="A116:I116"/>
    <mergeCell ref="A121:I121"/>
    <mergeCell ref="A125:I125"/>
    <mergeCell ref="D126:I126"/>
    <mergeCell ref="A124:I124"/>
    <mergeCell ref="A122:I122"/>
    <mergeCell ref="B64:C64"/>
    <mergeCell ref="B96:C96"/>
    <mergeCell ref="B104:C104"/>
    <mergeCell ref="B99:C99"/>
    <mergeCell ref="A69:C69"/>
    <mergeCell ref="B57:C57"/>
    <mergeCell ref="B87:C87"/>
    <mergeCell ref="A85:C85"/>
    <mergeCell ref="A73:C73"/>
    <mergeCell ref="A119:I119"/>
    <mergeCell ref="B105:C105"/>
    <mergeCell ref="B92:C92"/>
    <mergeCell ref="B108:C108"/>
    <mergeCell ref="B91:C91"/>
    <mergeCell ref="A76:C76"/>
    <mergeCell ref="A90:C90"/>
    <mergeCell ref="B89:C89"/>
    <mergeCell ref="B88:C88"/>
    <mergeCell ref="B80:C80"/>
    <mergeCell ref="A33:C33"/>
    <mergeCell ref="B60:C60"/>
    <mergeCell ref="A63:C63"/>
    <mergeCell ref="B61:C61"/>
    <mergeCell ref="B98:C98"/>
    <mergeCell ref="A118:I118"/>
    <mergeCell ref="B109:C109"/>
    <mergeCell ref="B48:C48"/>
    <mergeCell ref="B41:C41"/>
    <mergeCell ref="B49:C49"/>
    <mergeCell ref="B32:C32"/>
    <mergeCell ref="B42:C42"/>
    <mergeCell ref="B43:C43"/>
    <mergeCell ref="B26:C26"/>
    <mergeCell ref="B45:C45"/>
    <mergeCell ref="B83:C83"/>
    <mergeCell ref="B68:C68"/>
    <mergeCell ref="B74:C74"/>
    <mergeCell ref="B40:C40"/>
    <mergeCell ref="B36:C36"/>
    <mergeCell ref="B34:C34"/>
    <mergeCell ref="B70:C70"/>
    <mergeCell ref="B75:C75"/>
    <mergeCell ref="B44:C44"/>
    <mergeCell ref="B52:C52"/>
    <mergeCell ref="B56:C56"/>
    <mergeCell ref="B62:C62"/>
    <mergeCell ref="B58:C58"/>
    <mergeCell ref="B50:C50"/>
    <mergeCell ref="B47:C47"/>
    <mergeCell ref="A132:C132"/>
    <mergeCell ref="B103:C103"/>
    <mergeCell ref="B102:C102"/>
    <mergeCell ref="B106:C106"/>
    <mergeCell ref="B94:C94"/>
    <mergeCell ref="B72:C72"/>
    <mergeCell ref="B95:C95"/>
    <mergeCell ref="B101:C101"/>
    <mergeCell ref="B100:C100"/>
    <mergeCell ref="B97:C97"/>
    <mergeCell ref="D132:I132"/>
    <mergeCell ref="D128:I128"/>
    <mergeCell ref="B29:C29"/>
    <mergeCell ref="B31:C31"/>
    <mergeCell ref="D130:I130"/>
    <mergeCell ref="A134:I134"/>
    <mergeCell ref="A133:I133"/>
    <mergeCell ref="A126:C126"/>
    <mergeCell ref="A127:C127"/>
    <mergeCell ref="A128:C128"/>
    <mergeCell ref="A129:C129"/>
    <mergeCell ref="D129:I129"/>
    <mergeCell ref="D127:I127"/>
    <mergeCell ref="A131:C131"/>
    <mergeCell ref="D131:I131"/>
    <mergeCell ref="G3:I3"/>
    <mergeCell ref="A3:F3"/>
    <mergeCell ref="A5:B5"/>
    <mergeCell ref="A13:I13"/>
    <mergeCell ref="C10:I10"/>
    <mergeCell ref="A4:I4"/>
    <mergeCell ref="C12:I12"/>
    <mergeCell ref="C5:I5"/>
    <mergeCell ref="A12:B12"/>
    <mergeCell ref="A6:B6"/>
    <mergeCell ref="C6:I6"/>
    <mergeCell ref="A9:B9"/>
    <mergeCell ref="C9:I9"/>
    <mergeCell ref="B39:C39"/>
    <mergeCell ref="B35:C35"/>
    <mergeCell ref="B37:C37"/>
    <mergeCell ref="A7:B7"/>
    <mergeCell ref="C11:I11"/>
    <mergeCell ref="C7:I7"/>
    <mergeCell ref="A8:I8"/>
    <mergeCell ref="A23:B23"/>
    <mergeCell ref="B38:C38"/>
    <mergeCell ref="D24:E24"/>
    <mergeCell ref="B28:C28"/>
    <mergeCell ref="B77:C77"/>
    <mergeCell ref="B67:C67"/>
    <mergeCell ref="B24:C24"/>
    <mergeCell ref="D23:I23"/>
    <mergeCell ref="A25:H25"/>
    <mergeCell ref="B27:C27"/>
    <mergeCell ref="B30:C30"/>
    <mergeCell ref="B55:C55"/>
    <mergeCell ref="A14:B14"/>
    <mergeCell ref="A10:B10"/>
    <mergeCell ref="J21:S21"/>
    <mergeCell ref="D17:I17"/>
    <mergeCell ref="D16:I16"/>
    <mergeCell ref="A20:B20"/>
    <mergeCell ref="D19:I19"/>
    <mergeCell ref="A19:B19"/>
    <mergeCell ref="A15:B15"/>
    <mergeCell ref="D14:I14"/>
    <mergeCell ref="D22:I22"/>
    <mergeCell ref="D21:I21"/>
    <mergeCell ref="D15:I15"/>
    <mergeCell ref="A18:I18"/>
    <mergeCell ref="A17:B17"/>
    <mergeCell ref="A22:B22"/>
    <mergeCell ref="A16:B16"/>
    <mergeCell ref="D20:I20"/>
  </mergeCells>
  <conditionalFormatting sqref="A20:C21 J20:O21">
    <cfRule type="expression" priority="8" dxfId="8" stopIfTrue="1">
      <formula>$A$20&gt;0</formula>
    </cfRule>
  </conditionalFormatting>
  <conditionalFormatting sqref="A19:C19">
    <cfRule type="expression" priority="7" dxfId="8" stopIfTrue="1">
      <formula>$A$19&gt;0</formula>
    </cfRule>
  </conditionalFormatting>
  <conditionalFormatting sqref="A22:C22">
    <cfRule type="expression" priority="6" dxfId="8" stopIfTrue="1">
      <formula>$A$22&gt;0</formula>
    </cfRule>
  </conditionalFormatting>
  <conditionalFormatting sqref="A23:C23">
    <cfRule type="expression" priority="5" dxfId="8" stopIfTrue="1">
      <formula>$A$23&gt;0</formula>
    </cfRule>
  </conditionalFormatting>
  <conditionalFormatting sqref="A14:C14">
    <cfRule type="expression" priority="4" dxfId="8" stopIfTrue="1">
      <formula>$A$14&gt;0</formula>
    </cfRule>
  </conditionalFormatting>
  <conditionalFormatting sqref="A15:C15">
    <cfRule type="expression" priority="3" dxfId="8" stopIfTrue="1">
      <formula>$A$15&gt;0</formula>
    </cfRule>
  </conditionalFormatting>
  <conditionalFormatting sqref="A16:C16">
    <cfRule type="expression" priority="2" dxfId="8" stopIfTrue="1">
      <formula>$A$16&gt;0</formula>
    </cfRule>
  </conditionalFormatting>
  <conditionalFormatting sqref="A17:C17">
    <cfRule type="expression" priority="1" dxfId="8" stopIfTrue="1">
      <formula>$A$17&gt;0</formula>
    </cfRule>
  </conditionalFormatting>
  <hyperlinks>
    <hyperlink ref="A116:I116" r:id="rId1" display="Скачайте свежий бланк на сайте по этой ссылке: http://kedrmaslo.narod.ru/Blank_zakaza_Radograd.xls"/>
    <hyperlink ref="A120:I120" r:id="rId2" display="Заполненный бланк отправляйте на почту kedrmaslo@yandex.ru"/>
    <hyperlink ref="F116" r:id="rId3" display="Скачайте свежий бланк на сайте по этой ссылке: http://kedrmaslo.narod.ru/Blank_zakaza_Radograd.xls"/>
    <hyperlink ref="F120" r:id="rId4" display="Заполненный бланк отправляйте на почту kedrmaslo@yandex.ru"/>
  </hyperlinks>
  <printOptions/>
  <pageMargins left="0.5905511811023623" right="0.5905511811023623" top="0.4724409448818898" bottom="0.3937007874015748" header="0.3937007874015748" footer="0.3937007874015748"/>
  <pageSetup fitToHeight="0" fitToWidth="1" horizontalDpi="600" verticalDpi="600" orientation="portrait" paperSize="9" scale="92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nirvana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shiva</dc:creator>
  <cp:keywords/>
  <dc:description/>
  <cp:lastModifiedBy>Harmoni</cp:lastModifiedBy>
  <cp:lastPrinted>2015-12-01T09:59:17Z</cp:lastPrinted>
  <dcterms:created xsi:type="dcterms:W3CDTF">2011-08-26T00:56:24Z</dcterms:created>
  <dcterms:modified xsi:type="dcterms:W3CDTF">2018-01-31T08:45:50Z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